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<sst xmlns="http://schemas.openxmlformats.org/spreadsheetml/2006/main" count="362" uniqueCount="154">
  <si>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</si>
  <si>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</si>
  <si>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</si>
  <si>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</si>
  <si>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</si>
  <si>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</si>
  <si>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</si>
  <si>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</si>
  <si>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</si>
  <si>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</si>
  <si>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</si>
  <si>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</si>
  <si>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</si>
  <si>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</si>
  <si>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</si>
  <si>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</si>
  <si>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</si>
  <si>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</si>
  <si>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</si>
  <si>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</si>
  <si>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</si>
  <si>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</si>
  <si>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</si>
  <si>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</si>
  <si>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</si>
  <si>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</si>
  <si>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</si>
  <si>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</si>
  <si>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</si>
  <si>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</si>
  <si>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</si>
  <si>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</si>
  <si>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</si>
  <si>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</si>
  <si>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</si>
  <si>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</si>
  <si>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</si>
  <si>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</si>
  <si>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</si>
  <si>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</si>
  <si>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</si>
  <si>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</si>
  <si>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</si>
  <si>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</si>
  <si>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</si>
  <si>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</si>
  <si>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</si>
  <si>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</si>
  <si>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</si>
  <si>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</si>
  <si>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</si>
  <si>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</si>
  <si>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</si>
  <si>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</si>
  <si>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</si>
  <si>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</si>
  <si>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</si>
  <si>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</si>
  <si>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</si>
  <si>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</si>
  <si>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</si>
  <si>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</si>
  <si>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</si>
  <si>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</si>
  <si>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</si>
  <si>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</si>
  <si>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</si>
  <si>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</si>
  <si>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</si>
  <si>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</si>
  <si>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</si>
  <si>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</si>
  <si>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</si>
  <si>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</si>
  <si>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</si>
  <si>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</si>
  <si>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</si>
  <si>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</si>
  <si>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</si>
  <si>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</si>
  <si>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</si>
  <si>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</si>
  <si>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</si>
  <si>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</si>
  <si>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</si>
  <si>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</si>
  <si>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</si>
  <si>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</si>
  <si>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</si>
  <si>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</si>
  <si>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</si>
  <si>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</si>
  <si>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</si>
  <si>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</si>
  <si>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</si>
  <si>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</si>
  <si>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</si>
  <si>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</si>
  <si>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</si>
  <si>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</si>
  <si>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</si>
  <si>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</si>
  <si>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</si>
  <si>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</si>
  <si>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</si>
  <si>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</si>
  <si>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</si>
  <si>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</si>
  <si>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</si>
  <si>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</si>
  <si>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</si>
  <si>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</si>
  <si>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</si>
  <si>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</si>
  <si>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</si>
  <si>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</si>
  <si>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</si>
  <si>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</si>
  <si>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</si>
  <si>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</si>
  <si>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</si>
  <si>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</si>
  <si>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</si>
  <si>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</si>
  <si>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</si>
  <si>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</si>
  <si>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</si>
  <si>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</si>
  <si>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</si>
  <si>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</si>
  <si>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</si>
  <si>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</si>
  <si>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</si>
  <si>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</si>
  <si>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</si>
  <si>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</si>
  <si>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</si>
  <si>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</si>
  <si>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</si>
  <si>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</si>
  <si>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</si>
  <si>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</si>
  <si>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</si>
  <si>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</si>
  <si>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</si>
  <si>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</si>
  <si>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</si>
  <si>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</si>
  <si>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</si>
  <si>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</si>
  <si>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</si>
  <si>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</si>
  <si>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6.11.19</t>
  </si>
  <si>
    <t>Source:  USDA WASDE Report 6.11.19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</si>
</sst>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0.272333927207941</c:v>
                </c:pt>
                <c:pt idx="46">
                  <c:v>0.24910607866507747</c:v>
                </c:pt>
              </c:numCache>
            </c:numRef>
          </c:val>
        </c:ser>
        <c:axId val="2771494"/>
        <c:axId val="24943447"/>
      </c:barChart>
      <c:catAx>
        <c:axId val="2771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3447"/>
        <c:crosses val="autoZero"/>
        <c:auto val="1"/>
        <c:lblOffset val="100"/>
        <c:tickLblSkip val="3"/>
        <c:noMultiLvlLbl val="0"/>
      </c:catAx>
      <c:valAx>
        <c:axId val="24943447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14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4544</c:v>
                </c:pt>
                <c:pt idx="46">
                  <c:v>4150</c:v>
                </c:pt>
              </c:numCache>
            </c:numRef>
          </c:val>
          <c:smooth val="0"/>
        </c:ser>
        <c:marker val="1"/>
        <c:axId val="40106986"/>
        <c:axId val="25418555"/>
      </c:lineChart>
      <c:catAx>
        <c:axId val="4010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18555"/>
        <c:crosses val="autoZero"/>
        <c:auto val="0"/>
        <c:lblOffset val="100"/>
        <c:tickLblSkip val="3"/>
        <c:tickMarkSkip val="2"/>
        <c:noMultiLvlLbl val="0"/>
      </c:catAx>
      <c:valAx>
        <c:axId val="25418555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069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9</c:v>
                </c:pt>
                <c:pt idx="45">
                  <c:v>31</c:v>
                </c:pt>
                <c:pt idx="46">
                  <c:v>34</c:v>
                </c:pt>
              </c:numCache>
            </c:numRef>
          </c:val>
        </c:ser>
        <c:axId val="23164432"/>
        <c:axId val="7153297"/>
      </c:barChart>
      <c:catAx>
        <c:axId val="231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53297"/>
        <c:crosses val="autoZero"/>
        <c:auto val="1"/>
        <c:lblOffset val="100"/>
        <c:tickLblSkip val="3"/>
        <c:noMultiLvlLbl val="0"/>
      </c:catAx>
      <c:valAx>
        <c:axId val="7153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64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2168</c:v>
                </c:pt>
                <c:pt idx="45">
                  <c:v>2229</c:v>
                </c:pt>
                <c:pt idx="46">
                  <c:v>2245</c:v>
                </c:pt>
              </c:numCache>
            </c:numRef>
          </c:val>
        </c:ser>
        <c:axId val="64379674"/>
        <c:axId val="42546155"/>
      </c:barChart>
      <c:catAx>
        <c:axId val="6437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46155"/>
        <c:crosses val="autoZero"/>
        <c:auto val="1"/>
        <c:lblOffset val="100"/>
        <c:tickLblSkip val="3"/>
        <c:noMultiLvlLbl val="0"/>
      </c:catAx>
      <c:valAx>
        <c:axId val="42546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79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51.6</c:v>
                </c:pt>
                <c:pt idx="46">
                  <c:v>49.5</c:v>
                </c:pt>
              </c:numCache>
            </c:numRef>
          </c:val>
        </c:ser>
        <c:axId val="47371076"/>
        <c:axId val="23686501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47371076"/>
        <c:axId val="23686501"/>
      </c:lineChart>
      <c:catAx>
        <c:axId val="4737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86501"/>
        <c:crosses val="autoZero"/>
        <c:auto val="0"/>
        <c:lblOffset val="100"/>
        <c:tickLblSkip val="3"/>
        <c:tickMarkSkip val="2"/>
        <c:noMultiLvlLbl val="0"/>
      </c:catAx>
      <c:valAx>
        <c:axId val="2368650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10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84.6</c:v>
                </c:pt>
              </c:numCache>
            </c:numRef>
          </c:val>
          <c:smooth val="0"/>
        </c:ser>
        <c:marker val="1"/>
        <c:axId val="11851918"/>
        <c:axId val="39558399"/>
      </c:lineChart>
      <c:catAx>
        <c:axId val="1185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58399"/>
        <c:crosses val="autoZero"/>
        <c:auto val="0"/>
        <c:lblOffset val="100"/>
        <c:tickLblSkip val="3"/>
        <c:tickMarkSkip val="2"/>
        <c:noMultiLvlLbl val="0"/>
      </c:catAx>
      <c:valAx>
        <c:axId val="39558399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9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4999</c:v>
                </c:pt>
                <c:pt idx="46">
                  <c:v>5240</c:v>
                </c:pt>
              </c:numCache>
            </c:numRef>
          </c:val>
        </c:ser>
        <c:axId val="20481272"/>
        <c:axId val="50113721"/>
      </c:barChart>
      <c:catAx>
        <c:axId val="2048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13721"/>
        <c:crosses val="autoZero"/>
        <c:auto val="0"/>
        <c:lblOffset val="100"/>
        <c:tickLblSkip val="3"/>
        <c:tickMarkSkip val="2"/>
        <c:noMultiLvlLbl val="0"/>
      </c:catAx>
      <c:valAx>
        <c:axId val="50113721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12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2129</c:v>
                </c:pt>
                <c:pt idx="45">
                  <c:v>1700</c:v>
                </c:pt>
                <c:pt idx="46">
                  <c:v>1950</c:v>
                </c:pt>
              </c:numCache>
            </c:numRef>
          </c:val>
        </c:ser>
        <c:axId val="48370306"/>
        <c:axId val="32679571"/>
      </c:barChart>
      <c:catAx>
        <c:axId val="48370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79571"/>
        <c:crosses val="autoZero"/>
        <c:auto val="0"/>
        <c:lblOffset val="100"/>
        <c:tickLblSkip val="3"/>
        <c:tickMarkSkip val="2"/>
        <c:noMultiLvlLbl val="0"/>
      </c:catAx>
      <c:valAx>
        <c:axId val="32679571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703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8.25</c:v>
                </c:pt>
              </c:numCache>
            </c:numRef>
          </c:val>
          <c:smooth val="0"/>
        </c:ser>
        <c:marker val="1"/>
        <c:axId val="25680684"/>
        <c:axId val="29799565"/>
      </c:lineChart>
      <c:catAx>
        <c:axId val="2568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99565"/>
        <c:crosses val="autoZero"/>
        <c:auto val="0"/>
        <c:lblOffset val="100"/>
        <c:tickLblSkip val="3"/>
        <c:tickMarkSkip val="2"/>
        <c:noMultiLvlLbl val="0"/>
      </c:catAx>
      <c:valAx>
        <c:axId val="29799565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806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0.272333927207941</c:v>
                </c:pt>
                <c:pt idx="46">
                  <c:v>0.24910607866507747</c:v>
                </c:pt>
              </c:numCache>
            </c:numRef>
          </c:val>
        </c:ser>
        <c:axId val="66869494"/>
        <c:axId val="64954535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8.25</c:v>
                </c:pt>
              </c:numCache>
            </c:numRef>
          </c:val>
          <c:smooth val="0"/>
        </c:ser>
        <c:axId val="47719904"/>
        <c:axId val="26825953"/>
      </c:lineChart>
      <c:catAx>
        <c:axId val="66869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54535"/>
        <c:crosses val="autoZero"/>
        <c:auto val="0"/>
        <c:lblOffset val="100"/>
        <c:tickLblSkip val="3"/>
        <c:tickMarkSkip val="4"/>
        <c:noMultiLvlLbl val="0"/>
      </c:catAx>
      <c:valAx>
        <c:axId val="64954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6869494"/>
        <c:crossesAt val="1"/>
        <c:crossBetween val="between"/>
        <c:dispUnits/>
      </c:valAx>
      <c:catAx>
        <c:axId val="47719904"/>
        <c:scaling>
          <c:orientation val="minMax"/>
        </c:scaling>
        <c:axPos val="b"/>
        <c:delete val="1"/>
        <c:majorTickMark val="out"/>
        <c:minorTickMark val="none"/>
        <c:tickLblPos val="nextTo"/>
        <c:crossAx val="26825953"/>
        <c:crosses val="autoZero"/>
        <c:auto val="0"/>
        <c:lblOffset val="100"/>
        <c:tickLblSkip val="1"/>
        <c:noMultiLvlLbl val="0"/>
      </c:catAx>
      <c:valAx>
        <c:axId val="26825953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771990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49.5 bu/A and USDA estimated 84.6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0.93475</cdr:x>
      <cdr:y>0.37675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28575" cy="3714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4091bf7-3a0f-4609-bb09-2f115bda07d4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523875</xdr:colOff>
      <xdr:row>4</xdr:row>
      <xdr:rowOff>104775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7625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49.5 bu./acre and USDA estimated 84.6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0.97125</cdr:x>
      <cdr:y>0.15975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514350" cy="38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4f0a1b6-e44a-46fa-9fa4-35ac5c7cd9dc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71c1e3b-5134-4260-8ab9-80a2bae99ac0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477b90f-a616-4627-9628-d89a8d492f58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575f034-6cfc-4b95-b0c7-9496a65d2136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49.5 bu./acre and USDA estimated 84.6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0.962</cdr:x>
      <cdr:y>0.2345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50482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a374bc7-4468-4379-be34-9da8508d8c90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66a9a6a-71e8-4ddb-9e86-3bd49201290d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90500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17d29fa-c496-47dd-b365-e62a5d45facf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52d196a-b121-40ab-82d8-d2856d323a4a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49.5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84.6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2ab81a4-58c7-4bac-a1ea-05edeca33b2f}" type="TxLink">
            <a:rPr lang="en-US" cap="none" sz="1100" b="1" i="0" u="none" baseline="0">
              <a:solidFill>
                <a:srgbClr val="000000"/>
              </a:solidFill>
            </a:rPr>
            <a:t>Source:  USDA WASDE Report 6.11.19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6.11.19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84.6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88.1</v>
      </c>
      <c r="AW9" s="137">
        <v>83.8</v>
      </c>
      <c r="AX9" s="87">
        <f>AV9</f>
        <v>88.1</v>
      </c>
      <c r="AY9" s="87">
        <f>AX9</f>
        <v>88.1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51.6</v>
      </c>
      <c r="AW10" s="138">
        <v>49.5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0.9876681614349775</v>
      </c>
      <c r="AW11" s="139">
        <f>AW9/AW8</f>
        <v>0.9905437352245863</v>
      </c>
      <c r="AX11" s="88">
        <f>AX9/AX8</f>
        <v>0.9876681614349775</v>
      </c>
      <c r="AY11" s="88">
        <f>AY9/AY8</f>
        <v>0.9876681614349775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4544</v>
      </c>
      <c r="AW12" s="140">
        <v>4150</v>
      </c>
      <c r="AX12" s="89">
        <f t="shared" si="7"/>
        <v>3499.2329317269073</v>
      </c>
      <c r="AY12" s="89">
        <f t="shared" si="7"/>
        <v>4581.2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1070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17</v>
      </c>
      <c r="AW14" s="142">
        <v>20</v>
      </c>
      <c r="AX14" s="89">
        <f>AV14</f>
        <v>17</v>
      </c>
      <c r="AY14" s="89">
        <f>AX14</f>
        <v>17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4999</v>
      </c>
      <c r="AW15" s="82">
        <v>5240</v>
      </c>
      <c r="AX15" s="82">
        <f>SUM(AX12:AX14)</f>
        <v>3954.2329317269073</v>
      </c>
      <c r="AY15" s="82">
        <f t="shared" si="15"/>
        <v>5036.2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2100</v>
      </c>
      <c r="AW17" s="144">
        <v>2115</v>
      </c>
      <c r="AX17" s="89">
        <f>AV17</f>
        <v>2100</v>
      </c>
      <c r="AY17" s="89">
        <f>AX17</f>
        <v>2100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98</v>
      </c>
      <c r="AW18" s="144">
        <v>96</v>
      </c>
      <c r="AX18" s="89">
        <f>AV18</f>
        <v>98</v>
      </c>
      <c r="AY18" s="89">
        <f>AX18</f>
        <v>98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9</v>
      </c>
      <c r="AV19" s="81">
        <v>31</v>
      </c>
      <c r="AW19" s="144">
        <v>34</v>
      </c>
      <c r="AX19" s="89">
        <f>AV19</f>
        <v>31</v>
      </c>
      <c r="AY19" s="89">
        <f>AX19</f>
        <v>31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113</v>
      </c>
      <c r="AV20" s="22">
        <f t="shared" si="17"/>
        <v>129</v>
      </c>
      <c r="AW20" s="82">
        <f>AW19+AW18</f>
        <v>130</v>
      </c>
      <c r="AX20" s="82">
        <f>AX19+AX18</f>
        <v>129</v>
      </c>
      <c r="AY20" s="82">
        <f t="shared" si="17"/>
        <v>129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2168</v>
      </c>
      <c r="AV21" s="22">
        <f>SUM(AV17:AV19)</f>
        <v>2229</v>
      </c>
      <c r="AW21" s="82">
        <f>SUM(AW17:AW19)</f>
        <v>2245</v>
      </c>
      <c r="AX21" s="82">
        <f t="shared" si="21"/>
        <v>2229</v>
      </c>
      <c r="AY21" s="82">
        <f>SUM(AY17:AY19)</f>
        <v>2229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2129</v>
      </c>
      <c r="AV23" s="81">
        <v>1700</v>
      </c>
      <c r="AW23" s="144">
        <v>1950</v>
      </c>
      <c r="AX23" s="89">
        <f>AV23</f>
        <v>1700</v>
      </c>
      <c r="AY23" s="89">
        <f>AX23</f>
        <v>1700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3929</v>
      </c>
      <c r="AW25" s="82">
        <v>4195</v>
      </c>
      <c r="AX25" s="82">
        <f t="shared" si="24"/>
        <v>3929</v>
      </c>
      <c r="AY25" s="82">
        <f t="shared" si="24"/>
        <v>3929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1070</v>
      </c>
      <c r="AW27" s="82">
        <v>1045</v>
      </c>
      <c r="AX27" s="82">
        <f t="shared" si="27"/>
        <v>25.23293172690728</v>
      </c>
      <c r="AY27" s="82">
        <f t="shared" si="27"/>
        <v>1107.1999999999998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0.272333927207941</v>
      </c>
      <c r="AW32" s="108">
        <f>AW27/AW25</f>
        <v>0.24910607866507747</v>
      </c>
      <c r="AX32" s="108">
        <f t="shared" si="34"/>
        <v>0.00642222746930702</v>
      </c>
      <c r="AY32" s="108">
        <f t="shared" si="34"/>
        <v>0.281801985237974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8.5</v>
      </c>
      <c r="AW34" s="110">
        <v>8.25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9</v>
      </c>
      <c r="N47" s="51">
        <f>'Soybean Annual Balance Sheet'!$AU$21</f>
        <v>2168</v>
      </c>
      <c r="O47" s="51">
        <f>'Soybean Annual Balance Sheet'!$AU$23</f>
        <v>2129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88.1</v>
      </c>
      <c r="F48" s="50">
        <f>'Soybean Annual Balance Sheet'!$AV$10</f>
        <v>51.6</v>
      </c>
      <c r="G48" s="51">
        <f>'Soybean Annual Balance Sheet'!$AV$12</f>
        <v>4544</v>
      </c>
      <c r="H48" s="51">
        <f>'Soybean Annual Balance Sheet'!$AV$13</f>
        <v>438</v>
      </c>
      <c r="I48" s="51">
        <f>'Soybean Annual Balance Sheet'!$AV$14</f>
        <v>17</v>
      </c>
      <c r="J48" s="51">
        <f>'Soybean Annual Balance Sheet'!$AV$15</f>
        <v>4999</v>
      </c>
      <c r="K48" s="51">
        <f>'Soybean Annual Balance Sheet'!$AV$17</f>
        <v>2100</v>
      </c>
      <c r="L48" s="51">
        <f>'Soybean Annual Balance Sheet'!$AV$18</f>
        <v>98</v>
      </c>
      <c r="M48" s="51">
        <f>'Soybean Annual Balance Sheet'!$AV$19</f>
        <v>31</v>
      </c>
      <c r="N48" s="51">
        <f>'Soybean Annual Balance Sheet'!$AV$21</f>
        <v>2229</v>
      </c>
      <c r="O48" s="51">
        <f>'Soybean Annual Balance Sheet'!$AV$23</f>
        <v>1700</v>
      </c>
      <c r="P48" s="51">
        <f>'Soybean Annual Balance Sheet'!$AV$25</f>
        <v>3929</v>
      </c>
      <c r="Q48" s="51">
        <f>'Soybean Annual Balance Sheet'!$AV$27</f>
        <v>1070</v>
      </c>
      <c r="R48" s="17"/>
      <c r="S48" s="17"/>
      <c r="T48" s="52"/>
      <c r="U48" s="53">
        <f>'Soybean Annual Balance Sheet'!$AV$32</f>
        <v>0.272333927207941</v>
      </c>
      <c r="V48" s="17"/>
      <c r="W48" s="54">
        <f>'Soybean Annual Balance Sheet'!$AV$34</f>
        <v>8.5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84.6</v>
      </c>
      <c r="E49" s="57">
        <f>'Soybean Annual Balance Sheet'!$AW$9</f>
        <v>83.8</v>
      </c>
      <c r="F49" s="58">
        <f>'Soybean Annual Balance Sheet'!$AW$10</f>
        <v>49.5</v>
      </c>
      <c r="G49" s="59">
        <f>'Soybean Annual Balance Sheet'!$AW$12</f>
        <v>4150</v>
      </c>
      <c r="H49" s="59">
        <f>'Soybean Annual Balance Sheet'!$AW$13</f>
        <v>1070</v>
      </c>
      <c r="I49" s="59">
        <f>'Soybean Annual Balance Sheet'!$AW$14</f>
        <v>20</v>
      </c>
      <c r="J49" s="59">
        <f>'Soybean Annual Balance Sheet'!$AW$15</f>
        <v>5240</v>
      </c>
      <c r="K49" s="59">
        <f>'Soybean Annual Balance Sheet'!$AW$17</f>
        <v>2115</v>
      </c>
      <c r="L49" s="59">
        <f>'Soybean Annual Balance Sheet'!$AW$18</f>
        <v>96</v>
      </c>
      <c r="M49" s="59">
        <f>'Soybean Annual Balance Sheet'!$AW$19</f>
        <v>34</v>
      </c>
      <c r="N49" s="59">
        <f>'Soybean Annual Balance Sheet'!$AW$21</f>
        <v>2245</v>
      </c>
      <c r="O49" s="59">
        <f>'Soybean Annual Balance Sheet'!$AW$23</f>
        <v>1950</v>
      </c>
      <c r="P49" s="59">
        <f>'Soybean Annual Balance Sheet'!$AW$25</f>
        <v>4195</v>
      </c>
      <c r="Q49" s="59">
        <f>'Soybean Annual Balance Sheet'!$AW$27</f>
        <v>1045</v>
      </c>
      <c r="R49" s="56"/>
      <c r="S49" s="56"/>
      <c r="T49" s="60"/>
      <c r="U49" s="61">
        <f>'Soybean Annual Balance Sheet'!$AW$32</f>
        <v>0.24910607866507747</v>
      </c>
      <c r="V49" s="56"/>
      <c r="W49" s="62">
        <f>'Soybean Annual Balance Sheet'!$AW$34</f>
        <v>8.25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2019-06-14T22:37:07Z</dcterms:modified>
  <cp:category/>
  <cp:version/>
  <cp:contentType/>
  <cp:contentStatus/>
</cp:coreProperties>
</file>