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<sst xmlns="http://schemas.openxmlformats.org/spreadsheetml/2006/main" count="362" uniqueCount="154">
  <si>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</si>
  <si>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</si>
  <si>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</si>
  <si>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</si>
  <si>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</si>
  <si>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</si>
  <si>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</si>
  <si>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</si>
  <si>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</si>
  <si>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</si>
  <si>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</si>
  <si>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</si>
  <si>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</si>
  <si>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</si>
  <si>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</si>
  <si>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</si>
  <si>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</si>
  <si>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</si>
  <si>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</si>
  <si>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</si>
  <si>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</si>
  <si>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</si>
  <si>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</si>
  <si>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</si>
  <si>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</si>
  <si>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</si>
  <si>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</si>
  <si>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</si>
  <si>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</si>
  <si>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</si>
  <si>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</si>
  <si>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</si>
  <si>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</si>
  <si>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</si>
  <si>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</si>
  <si>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</si>
  <si>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</si>
  <si>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</si>
  <si>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</si>
  <si>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</si>
  <si>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</si>
  <si>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</si>
  <si>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</si>
  <si>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</si>
  <si>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</si>
  <si>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</si>
  <si>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</si>
  <si>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</si>
  <si>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</si>
  <si>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</si>
  <si>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</si>
  <si>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</si>
  <si>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</si>
  <si>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</si>
  <si>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</si>
  <si>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</si>
  <si>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</si>
  <si>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</si>
  <si>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</si>
  <si>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</si>
  <si>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</si>
  <si>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</si>
  <si>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</si>
  <si>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</si>
  <si>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</si>
  <si>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</si>
  <si>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</si>
  <si>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</si>
  <si>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</si>
  <si>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</si>
  <si>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</si>
  <si>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</si>
  <si>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</si>
  <si>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</si>
  <si>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</si>
  <si>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</si>
  <si>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</si>
  <si>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</si>
  <si>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</si>
  <si>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</si>
  <si>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</si>
  <si>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</si>
  <si>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</si>
  <si>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</si>
  <si>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</si>
  <si>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</si>
  <si>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</si>
  <si>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</si>
  <si>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</si>
  <si>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</si>
  <si>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</si>
  <si>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</si>
  <si>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</si>
  <si>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</si>
  <si>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</si>
  <si>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</si>
  <si>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</si>
  <si>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</si>
  <si>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</si>
  <si>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</si>
  <si>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</si>
  <si>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</si>
  <si>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</si>
  <si>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</si>
  <si>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</si>
  <si>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</si>
  <si>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</si>
  <si>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</si>
  <si>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</si>
  <si>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</si>
  <si>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</si>
  <si>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</si>
  <si>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</si>
  <si>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</si>
  <si>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</si>
  <si>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</si>
  <si>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</si>
  <si>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</si>
  <si>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</si>
  <si>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</si>
  <si>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</si>
  <si>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</si>
  <si>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</si>
  <si>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</si>
  <si>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</si>
  <si>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</si>
  <si>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</si>
  <si>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</si>
  <si>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</si>
  <si>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</si>
  <si>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</si>
  <si>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</si>
  <si>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</si>
  <si>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</si>
  <si>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</si>
  <si>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</si>
  <si>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</si>
  <si>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</si>
  <si>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</si>
  <si>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</si>
  <si>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</si>
  <si>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</si>
  <si>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</si>
  <si>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</si>
  <si>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</si>
  <si>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</si>
  <si>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</si>
  <si>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</si>
  <si>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</si>
  <si>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</si>
  <si>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</si>
  <si>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</si>
  <si>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7.11.19</t>
  </si>
  <si>
    <t>Source:  USDA WASDE Report 7.11.19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</si>
</sst>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0.2658900987591795</c:v>
                </c:pt>
                <c:pt idx="46">
                  <c:v>0.1929611650485437</c:v>
                </c:pt>
              </c:numCache>
            </c:numRef>
          </c:val>
        </c:ser>
        <c:axId val="31517324"/>
        <c:axId val="15220461"/>
      </c:barChart>
      <c:catAx>
        <c:axId val="3151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 val="autoZero"/>
        <c:auto val="1"/>
        <c:lblOffset val="100"/>
        <c:tickLblSkip val="3"/>
        <c:noMultiLvlLbl val="0"/>
      </c:catAx>
      <c:valAx>
        <c:axId val="15220461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4544</c:v>
                </c:pt>
                <c:pt idx="46">
                  <c:v>3845</c:v>
                </c:pt>
              </c:numCache>
            </c:numRef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 val="autoZero"/>
        <c:auto val="0"/>
        <c:lblOffset val="100"/>
        <c:tickLblSkip val="3"/>
        <c:tickMarkSkip val="2"/>
        <c:noMultiLvlLbl val="0"/>
      </c:catAx>
      <c:valAx>
        <c:axId val="63824273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72</c:v>
                </c:pt>
                <c:pt idx="46">
                  <c:v>34</c:v>
                </c:pt>
              </c:numCache>
            </c:numRef>
          </c:val>
        </c:ser>
        <c:axId val="2766422"/>
        <c:axId val="24897799"/>
      </c:barChart>
      <c:cat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auto val="1"/>
        <c:lblOffset val="100"/>
        <c:tickLblSkip val="3"/>
        <c:noMultiLvlLbl val="0"/>
      </c:catAx>
      <c:valAx>
        <c:axId val="24897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2250</c:v>
                </c:pt>
                <c:pt idx="46">
                  <c:v>2245</c:v>
                </c:pt>
              </c:numCache>
            </c:numRef>
          </c:val>
        </c:ser>
        <c:axId val="22753600"/>
        <c:axId val="3455809"/>
      </c:barChart>
      <c:catAx>
        <c:axId val="2275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5809"/>
        <c:crosses val="autoZero"/>
        <c:auto val="1"/>
        <c:lblOffset val="100"/>
        <c:tickLblSkip val="3"/>
        <c:noMultiLvlLbl val="0"/>
      </c:catAx>
      <c:valAx>
        <c:axId val="3455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51.6</c:v>
                </c:pt>
                <c:pt idx="46">
                  <c:v>48.5</c:v>
                </c:pt>
              </c:numCache>
            </c:numRef>
          </c:val>
        </c:ser>
        <c:axId val="31102282"/>
        <c:axId val="11485083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31102282"/>
        <c:axId val="11485083"/>
      </c:lineChart>
      <c:cat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 val="autoZero"/>
        <c:auto val="0"/>
        <c:lblOffset val="100"/>
        <c:tickLblSkip val="3"/>
        <c:tickMarkSkip val="2"/>
        <c:noMultiLvlLbl val="0"/>
      </c:catAx>
      <c:valAx>
        <c:axId val="1148508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80</c:v>
                </c:pt>
              </c:numCache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 val="autoZero"/>
        <c:auto val="0"/>
        <c:lblOffset val="100"/>
        <c:tickLblSkip val="3"/>
        <c:tickMarkSkip val="2"/>
        <c:noMultiLvlLbl val="0"/>
      </c:catAx>
      <c:valAx>
        <c:axId val="57876501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4999</c:v>
                </c:pt>
                <c:pt idx="46">
                  <c:v>4915</c:v>
                </c:pt>
              </c:numCache>
            </c:numRef>
          </c:val>
        </c:ser>
        <c:axId val="51126462"/>
        <c:axId val="57484975"/>
      </c:barChart>
      <c:cat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 val="autoZero"/>
        <c:auto val="0"/>
        <c:lblOffset val="100"/>
        <c:tickLblSkip val="3"/>
        <c:tickMarkSkip val="2"/>
        <c:noMultiLvlLbl val="0"/>
      </c:catAx>
      <c:valAx>
        <c:axId val="57484975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1700</c:v>
                </c:pt>
                <c:pt idx="46">
                  <c:v>1875</c:v>
                </c:pt>
              </c:numCache>
            </c:numRef>
          </c:val>
        </c:ser>
        <c:axId val="47602728"/>
        <c:axId val="25771369"/>
      </c:barChart>
      <c:cat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auto val="0"/>
        <c:lblOffset val="100"/>
        <c:tickLblSkip val="3"/>
        <c:tickMarkSkip val="2"/>
        <c:noMultiLvlLbl val="0"/>
      </c:catAx>
      <c:valAx>
        <c:axId val="25771369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8.4</c:v>
                </c:pt>
              </c:numCache>
            </c:numRef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 val="autoZero"/>
        <c:auto val="0"/>
        <c:lblOffset val="100"/>
        <c:tickLblSkip val="3"/>
        <c:tickMarkSkip val="2"/>
        <c:noMultiLvlLbl val="0"/>
      </c:catAx>
      <c:valAx>
        <c:axId val="710611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0.2658900987591795</c:v>
                </c:pt>
                <c:pt idx="46">
                  <c:v>0.1929611650485437</c:v>
                </c:pt>
              </c:numCache>
            </c:numRef>
          </c:val>
        </c:ser>
        <c:axId val="63955036"/>
        <c:axId val="38724413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8.5</c:v>
                </c:pt>
                <c:pt idx="46">
                  <c:v>8.4</c:v>
                </c:pt>
              </c:numCache>
            </c:numRef>
          </c:val>
          <c:smooth val="0"/>
        </c:ser>
        <c:axId val="12975398"/>
        <c:axId val="49669719"/>
      </c:line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 val="autoZero"/>
        <c:auto val="0"/>
        <c:lblOffset val="100"/>
        <c:tickLblSkip val="3"/>
        <c:tickMarkSkip val="4"/>
        <c:noMultiLvlLbl val="0"/>
      </c:catAx>
      <c:valAx>
        <c:axId val="38724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3955036"/>
        <c:crossesAt val="1"/>
        <c:crossBetween val="between"/>
        <c:dispUnits/>
      </c:valAx>
      <c:catAx>
        <c:axId val="12975398"/>
        <c:scaling>
          <c:orientation val="minMax"/>
        </c:scaling>
        <c:axPos val="b"/>
        <c:delete val="1"/>
        <c:majorTickMark val="out"/>
        <c:minorTickMark val="none"/>
        <c:tickLblPos val="nextTo"/>
        <c:crossAx val="49669719"/>
        <c:crosses val="autoZero"/>
        <c:auto val="0"/>
        <c:lblOffset val="100"/>
        <c:tickLblSkip val="1"/>
        <c:noMultiLvlLbl val="0"/>
      </c:catAx>
      <c:valAx>
        <c:axId val="49669719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9753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48.5 bu/A and USDA estimated 80.0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b98794f-e73c-489f-bae3-37fe6518db86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80.0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0.97125</cdr:x>
      <cdr:y>0.15975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514350" cy="38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1760f49-16ac-4263-8c71-f7da9c40a5a3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5b02449-9d62-4d77-a114-b0ab1817cb0b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094585a-0338-432e-bd6f-8388db59281e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5db7867-382f-4bc9-b8cd-3462a6a165f4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80.0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16b6527-4629-4840-b177-e428c5fe6961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84835f8-3799-41d8-9cf2-900c7997d89f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2ac674c-392d-4a76-a028-2e1d18bb2294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4f7b16e-8273-45eb-a03e-a837546dbd5a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48.5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80.0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0d94187-9a83-41d8-9d19-1c5b8be7eb5c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7.11.19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80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88.1</v>
      </c>
      <c r="AW9" s="137">
        <v>79.3</v>
      </c>
      <c r="AX9" s="87">
        <f>AV9</f>
        <v>88.1</v>
      </c>
      <c r="AY9" s="87">
        <f>AX9</f>
        <v>88.1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51.6</v>
      </c>
      <c r="AW10" s="138">
        <v>48.5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0.9876681614349775</v>
      </c>
      <c r="AW11" s="139">
        <f>AW9/AW8</f>
        <v>0.99125</v>
      </c>
      <c r="AX11" s="88">
        <f>AX9/AX8</f>
        <v>0.9876681614349775</v>
      </c>
      <c r="AY11" s="88">
        <f>AY9/AY8</f>
        <v>0.9876681614349775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4544</v>
      </c>
      <c r="AW12" s="140">
        <v>3845</v>
      </c>
      <c r="AX12" s="89">
        <f t="shared" si="7"/>
        <v>3499.2329317269073</v>
      </c>
      <c r="AY12" s="89">
        <f t="shared" si="7"/>
        <v>4581.2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1050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17</v>
      </c>
      <c r="AW14" s="142">
        <v>20</v>
      </c>
      <c r="AX14" s="89">
        <f>AV14</f>
        <v>17</v>
      </c>
      <c r="AY14" s="89">
        <f>AX14</f>
        <v>17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4999</v>
      </c>
      <c r="AW15" s="82">
        <v>4915</v>
      </c>
      <c r="AX15" s="82">
        <f>SUM(AX12:AX14)</f>
        <v>3954.2329317269073</v>
      </c>
      <c r="AY15" s="82">
        <f t="shared" si="15"/>
        <v>5036.2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2085</v>
      </c>
      <c r="AW17" s="144">
        <v>2115</v>
      </c>
      <c r="AX17" s="89">
        <f>AV17</f>
        <v>2085</v>
      </c>
      <c r="AY17" s="89">
        <f>AX17</f>
        <v>2085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93</v>
      </c>
      <c r="AW18" s="144">
        <v>96</v>
      </c>
      <c r="AX18" s="89">
        <f>AV18</f>
        <v>93</v>
      </c>
      <c r="AY18" s="89">
        <f>AX18</f>
        <v>93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72</v>
      </c>
      <c r="AW19" s="144">
        <v>34</v>
      </c>
      <c r="AX19" s="89">
        <f>AV19</f>
        <v>72</v>
      </c>
      <c r="AY19" s="89">
        <f>AX19</f>
        <v>72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165</v>
      </c>
      <c r="AW20" s="82">
        <f>AW19+AW18</f>
        <v>130</v>
      </c>
      <c r="AX20" s="82">
        <f>AX19+AX18</f>
        <v>165</v>
      </c>
      <c r="AY20" s="82">
        <f t="shared" si="17"/>
        <v>165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2250</v>
      </c>
      <c r="AW21" s="82">
        <f>SUM(AW17:AW19)</f>
        <v>2245</v>
      </c>
      <c r="AX21" s="82">
        <f t="shared" si="21"/>
        <v>2250</v>
      </c>
      <c r="AY21" s="82">
        <f>SUM(AY17:AY19)</f>
        <v>2250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1700</v>
      </c>
      <c r="AW23" s="144">
        <v>1875</v>
      </c>
      <c r="AX23" s="89">
        <f>AV23</f>
        <v>1700</v>
      </c>
      <c r="AY23" s="89">
        <f>AX23</f>
        <v>1700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3949</v>
      </c>
      <c r="AW25" s="82">
        <v>4120</v>
      </c>
      <c r="AX25" s="82">
        <f t="shared" si="24"/>
        <v>3950</v>
      </c>
      <c r="AY25" s="82">
        <f t="shared" si="24"/>
        <v>3950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1050</v>
      </c>
      <c r="AW27" s="82">
        <v>795</v>
      </c>
      <c r="AX27" s="82">
        <f t="shared" si="27"/>
        <v>4.232931726907282</v>
      </c>
      <c r="AY27" s="82">
        <f t="shared" si="27"/>
        <v>1086.1999999999998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0.2658900987591795</v>
      </c>
      <c r="AW32" s="108">
        <f>AW27/AW25</f>
        <v>0.1929611650485437</v>
      </c>
      <c r="AX32" s="108">
        <f t="shared" si="34"/>
        <v>0.0010716282852929826</v>
      </c>
      <c r="AY32" s="108">
        <f t="shared" si="34"/>
        <v>0.27498734177215184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8.5</v>
      </c>
      <c r="AW34" s="110">
        <v>8.4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88.1</v>
      </c>
      <c r="F48" s="50">
        <f>'Soybean Annual Balance Sheet'!$AV$10</f>
        <v>51.6</v>
      </c>
      <c r="G48" s="51">
        <f>'Soybean Annual Balance Sheet'!$AV$12</f>
        <v>4544</v>
      </c>
      <c r="H48" s="51">
        <f>'Soybean Annual Balance Sheet'!$AV$13</f>
        <v>438</v>
      </c>
      <c r="I48" s="51">
        <f>'Soybean Annual Balance Sheet'!$AV$14</f>
        <v>17</v>
      </c>
      <c r="J48" s="51">
        <f>'Soybean Annual Balance Sheet'!$AV$15</f>
        <v>4999</v>
      </c>
      <c r="K48" s="51">
        <f>'Soybean Annual Balance Sheet'!$AV$17</f>
        <v>2085</v>
      </c>
      <c r="L48" s="51">
        <f>'Soybean Annual Balance Sheet'!$AV$18</f>
        <v>93</v>
      </c>
      <c r="M48" s="51">
        <f>'Soybean Annual Balance Sheet'!$AV$19</f>
        <v>72</v>
      </c>
      <c r="N48" s="51">
        <f>'Soybean Annual Balance Sheet'!$AV$21</f>
        <v>2250</v>
      </c>
      <c r="O48" s="51">
        <f>'Soybean Annual Balance Sheet'!$AV$23</f>
        <v>1700</v>
      </c>
      <c r="P48" s="51">
        <f>'Soybean Annual Balance Sheet'!$AV$25</f>
        <v>3949</v>
      </c>
      <c r="Q48" s="51">
        <f>'Soybean Annual Balance Sheet'!$AV$27</f>
        <v>1050</v>
      </c>
      <c r="R48" s="17"/>
      <c r="S48" s="17"/>
      <c r="T48" s="52"/>
      <c r="U48" s="53">
        <f>'Soybean Annual Balance Sheet'!$AV$32</f>
        <v>0.2658900987591795</v>
      </c>
      <c r="V48" s="17"/>
      <c r="W48" s="54">
        <f>'Soybean Annual Balance Sheet'!$AV$34</f>
        <v>8.5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80</v>
      </c>
      <c r="E49" s="57">
        <f>'Soybean Annual Balance Sheet'!$AW$9</f>
        <v>79.3</v>
      </c>
      <c r="F49" s="58">
        <f>'Soybean Annual Balance Sheet'!$AW$10</f>
        <v>48.5</v>
      </c>
      <c r="G49" s="59">
        <f>'Soybean Annual Balance Sheet'!$AW$12</f>
        <v>3845</v>
      </c>
      <c r="H49" s="59">
        <f>'Soybean Annual Balance Sheet'!$AW$13</f>
        <v>1050</v>
      </c>
      <c r="I49" s="59">
        <f>'Soybean Annual Balance Sheet'!$AW$14</f>
        <v>20</v>
      </c>
      <c r="J49" s="59">
        <f>'Soybean Annual Balance Sheet'!$AW$15</f>
        <v>4915</v>
      </c>
      <c r="K49" s="59">
        <f>'Soybean Annual Balance Sheet'!$AW$17</f>
        <v>2115</v>
      </c>
      <c r="L49" s="59">
        <f>'Soybean Annual Balance Sheet'!$AW$18</f>
        <v>96</v>
      </c>
      <c r="M49" s="59">
        <f>'Soybean Annual Balance Sheet'!$AW$19</f>
        <v>34</v>
      </c>
      <c r="N49" s="59">
        <f>'Soybean Annual Balance Sheet'!$AW$21</f>
        <v>2245</v>
      </c>
      <c r="O49" s="59">
        <f>'Soybean Annual Balance Sheet'!$AW$23</f>
        <v>1875</v>
      </c>
      <c r="P49" s="59">
        <f>'Soybean Annual Balance Sheet'!$AW$25</f>
        <v>4120</v>
      </c>
      <c r="Q49" s="59">
        <f>'Soybean Annual Balance Sheet'!$AW$27</f>
        <v>795</v>
      </c>
      <c r="R49" s="56"/>
      <c r="S49" s="56"/>
      <c r="T49" s="60"/>
      <c r="U49" s="61">
        <f>'Soybean Annual Balance Sheet'!$AW$32</f>
        <v>0.1929611650485437</v>
      </c>
      <c r="V49" s="56"/>
      <c r="W49" s="62">
        <f>'Soybean Annual Balance Sheet'!$AW$34</f>
        <v>8.4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2019-07-13T17:51:25Z</dcterms:modified>
  <cp:category/>
  <cp:version/>
  <cp:contentType/>
  <cp:contentStatus/>
</cp:coreProperties>
</file>