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<sst xmlns="http://schemas.openxmlformats.org/spreadsheetml/2006/main" count="384" uniqueCount="147">
  <si>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</si>
  <si>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</si>
  <si>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</si>
  <si>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</si>
  <si>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</si>
  <si>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</si>
  <si>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</si>
  <si>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</si>
  <si>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</si>
  <si>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</si>
  <si>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</si>
  <si>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</si>
  <si>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</si>
  <si>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</si>
  <si>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</si>
  <si>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</si>
  <si>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</si>
  <si>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</si>
  <si>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</si>
  <si>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</si>
  <si>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</si>
  <si>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</si>
  <si>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</si>
  <si>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</si>
  <si>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</si>
  <si>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</si>
  <si>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</si>
  <si>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</si>
  <si>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</si>
  <si>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</si>
  <si>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</si>
  <si>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</si>
  <si>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</si>
  <si>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</si>
  <si>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</si>
  <si>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</si>
  <si>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</si>
  <si>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</si>
  <si>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</si>
  <si>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</si>
  <si>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</si>
  <si>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</si>
  <si>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</si>
  <si>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</si>
  <si>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</si>
  <si>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</si>
  <si>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</si>
  <si>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</si>
  <si>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</si>
  <si>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</si>
  <si>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</si>
  <si>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</si>
  <si>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</si>
  <si>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</si>
  <si>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</si>
  <si>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</si>
  <si>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</si>
  <si>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</si>
  <si>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</si>
  <si>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</si>
  <si>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</si>
  <si>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</si>
  <si>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</si>
  <si>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</si>
  <si>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</si>
  <si>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</si>
  <si>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</si>
  <si>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</si>
  <si>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</si>
  <si>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</si>
  <si>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</si>
  <si>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</si>
  <si>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</si>
  <si>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</si>
  <si>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</si>
  <si>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</si>
  <si>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</si>
  <si>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</si>
  <si>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</si>
  <si>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</si>
  <si>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</si>
  <si>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</si>
  <si>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</si>
  <si>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</si>
  <si>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</si>
  <si>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</si>
  <si>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</si>
  <si>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</si>
  <si>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</si>
  <si>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</si>
  <si>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</si>
  <si>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</si>
  <si>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</si>
  <si>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</si>
  <si>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</si>
  <si>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</si>
  <si>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</si>
  <si>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</si>
  <si>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</si>
  <si>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</si>
  <si>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</si>
  <si>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</si>
  <si>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</si>
  <si>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</si>
  <si>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</si>
  <si>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</si>
  <si>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</si>
  <si>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</si>
  <si>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</si>
  <si>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</si>
  <si>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</si>
  <si>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</si>
  <si>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</si>
  <si>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</si>
  <si>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</si>
  <si>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</si>
  <si>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</si>
  <si>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</si>
  <si>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</si>
  <si>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</si>
  <si>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</si>
  <si>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</si>
  <si>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</si>
  <si>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</si>
  <si>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</si>
  <si>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</si>
  <si>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</si>
  <si>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</si>
  <si>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</si>
  <si>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</si>
  <si>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</si>
  <si>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</si>
  <si>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</si>
  <si>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</si>
  <si>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</si>
  <si>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</si>
  <si>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</si>
  <si>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</si>
  <si>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</si>
  <si>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</si>
  <si>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</si>
  <si>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</si>
  <si>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</si>
  <si>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</si>
  <si>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</si>
  <si>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10.12.18</t>
  </si>
  <si>
    <t>Source:  USDA WASDE Report 10.12.18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</si>
</sst>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0.5553309752400202</c:v>
                </c:pt>
                <c:pt idx="45">
                  <c:v>0.4411628980156899</c:v>
                </c:pt>
              </c:numCache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 val="autoZero"/>
        <c:auto val="1"/>
        <c:lblOffset val="100"/>
        <c:tickLblSkip val="2"/>
        <c:noMultiLvlLbl val="0"/>
      </c:catAx>
      <c:valAx>
        <c:axId val="59792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marker val="1"/>
        <c:axId val="42434431"/>
        <c:axId val="46365560"/>
      </c:lineChart>
      <c:cat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 val="autoZero"/>
        <c:auto val="0"/>
        <c:lblOffset val="100"/>
        <c:tickLblSkip val="2"/>
        <c:tickMarkSkip val="2"/>
        <c:noMultiLvlLbl val="0"/>
      </c:catAx>
      <c:valAx>
        <c:axId val="46365560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0.5553309752400202</c:v>
                </c:pt>
                <c:pt idx="45">
                  <c:v>0.4411628980156899</c:v>
                </c:pt>
              </c:numCache>
            </c:numRef>
          </c:val>
        </c:ser>
        <c:axId val="14636857"/>
        <c:axId val="64622850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axId val="44734739"/>
        <c:axId val="67068332"/>
      </c:lineChart>
      <c:catAx>
        <c:axId val="1463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 val="autoZero"/>
        <c:auto val="0"/>
        <c:lblOffset val="100"/>
        <c:tickLblSkip val="2"/>
        <c:tickMarkSkip val="2"/>
        <c:noMultiLvlLbl val="0"/>
      </c:catAx>
      <c:valAx>
        <c:axId val="6462285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At val="1"/>
        <c:crossBetween val="between"/>
        <c:dispUnits/>
        <c:minorUnit val="0.05"/>
      </c:valAx>
      <c:catAx>
        <c:axId val="44734739"/>
        <c:scaling>
          <c:orientation val="minMax"/>
        </c:scaling>
        <c:axPos val="b"/>
        <c:delete val="1"/>
        <c:majorTickMark val="out"/>
        <c:minorTickMark val="none"/>
        <c:tickLblPos val="none"/>
        <c:crossAx val="67068332"/>
        <c:crosses val="autoZero"/>
        <c:auto val="0"/>
        <c:lblOffset val="100"/>
        <c:tickLblSkip val="1"/>
        <c:noMultiLvlLbl val="0"/>
      </c:catAx>
      <c:valAx>
        <c:axId val="6706833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34739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1740</c:v>
                </c:pt>
                <c:pt idx="45">
                  <c:v>1884</c:v>
                </c:pt>
              </c:numCache>
            </c:numRef>
          </c:val>
        </c:ser>
        <c:axId val="66744077"/>
        <c:axId val="63825782"/>
      </c:barChart>
      <c:cat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 val="autoZero"/>
        <c:auto val="0"/>
        <c:lblOffset val="100"/>
        <c:tickLblSkip val="2"/>
        <c:tickMarkSkip val="2"/>
        <c:noMultiLvlLbl val="0"/>
      </c:catAx>
      <c:valAx>
        <c:axId val="6382578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1078</c:v>
                </c:pt>
                <c:pt idx="45">
                  <c:v>1142</c:v>
                </c:pt>
              </c:numCache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 val="autoZero"/>
        <c:auto val="1"/>
        <c:lblOffset val="100"/>
        <c:tickLblSkip val="2"/>
        <c:noMultiLvlLbl val="0"/>
      </c:catAx>
      <c:valAx>
        <c:axId val="11349928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50</c:v>
                </c:pt>
                <c:pt idx="45">
                  <c:v>110</c:v>
                </c:pt>
              </c:numCache>
            </c:numRef>
          </c:val>
        </c:ser>
        <c:axId val="35040489"/>
        <c:axId val="46928946"/>
      </c:barChart>
      <c:catAx>
        <c:axId val="3504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928946"/>
        <c:crosses val="autoZero"/>
        <c:auto val="1"/>
        <c:lblOffset val="100"/>
        <c:tickLblSkip val="2"/>
        <c:noMultiLvlLbl val="0"/>
      </c:catAx>
      <c:valAx>
        <c:axId val="46928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040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970</c:v>
                </c:pt>
              </c:numCache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148252"/>
        <c:crosses val="autoZero"/>
        <c:auto val="1"/>
        <c:lblOffset val="100"/>
        <c:tickLblSkip val="2"/>
        <c:noMultiLvlLbl val="0"/>
      </c:catAx>
      <c:valAx>
        <c:axId val="43148252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707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52789949"/>
        <c:axId val="5347494"/>
      </c:lineChart>
      <c:catAx>
        <c:axId val="5278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47494"/>
        <c:crosses val="autoZero"/>
        <c:auto val="0"/>
        <c:lblOffset val="100"/>
        <c:tickLblSkip val="2"/>
        <c:tickMarkSkip val="2"/>
        <c:noMultiLvlLbl val="0"/>
      </c:catAx>
      <c:valAx>
        <c:axId val="534749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78994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  <c:pt idx="45">
                  <c:v>47.6</c:v>
                </c:pt>
              </c:numCache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 val="autoZero"/>
        <c:auto val="0"/>
        <c:lblOffset val="100"/>
        <c:tickLblSkip val="2"/>
        <c:tickMarkSkip val="2"/>
        <c:noMultiLvlLbl val="0"/>
      </c:catAx>
      <c:valAx>
        <c:axId val="30493840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6009105"/>
        <c:axId val="54081946"/>
      </c:lineChart>
      <c:catAx>
        <c:axId val="600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81946"/>
        <c:crosses val="autoZero"/>
        <c:auto val="0"/>
        <c:lblOffset val="100"/>
        <c:tickLblSkip val="2"/>
        <c:tickMarkSkip val="2"/>
        <c:noMultiLvlLbl val="0"/>
      </c:catAx>
      <c:valAx>
        <c:axId val="5408194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3078</c:v>
                </c:pt>
                <c:pt idx="45">
                  <c:v>3123</c:v>
                </c:pt>
              </c:numCache>
            </c:numRef>
          </c:val>
        </c:ser>
        <c:axId val="16975467"/>
        <c:axId val="18561476"/>
      </c:barChart>
      <c:catAx>
        <c:axId val="16975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 val="autoZero"/>
        <c:auto val="0"/>
        <c:lblOffset val="100"/>
        <c:tickLblSkip val="2"/>
        <c:tickMarkSkip val="2"/>
        <c:noMultiLvlLbl val="0"/>
      </c:catAx>
      <c:valAx>
        <c:axId val="18561476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1025</c:v>
                </c:pt>
              </c:numCache>
            </c:numRef>
          </c:val>
        </c:ser>
        <c:axId val="32835557"/>
        <c:axId val="27084558"/>
      </c:barChart>
      <c:cat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 val="autoZero"/>
        <c:auto val="0"/>
        <c:lblOffset val="100"/>
        <c:tickLblSkip val="2"/>
        <c:tickMarkSkip val="2"/>
        <c:noMultiLvlLbl val="0"/>
      </c:catAx>
      <c:valAx>
        <c:axId val="270845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0.94525</cdr:x>
      <cdr:y>0.3565</cdr:y>
    </cdr:from>
    <cdr:to>
      <cdr:x>0.96675</cdr:x>
      <cdr:y>0.537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7b5d178-16b0-47c2-81f4-181fd11b538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based on USDA yield estimate of 47.6 bu/A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ea450a-ad7f-4902-a178-ff89a576f73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fc69f76-26fe-4d21-a56f-1fbb8a7bf8e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47.6 bu/A and USDA estimated 47.8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36abbce-9fcf-4f29-aec7-cb97ee3f57b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9609bfc-3672-4a57-a57c-abdfa868d80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a0d800-62c7-45f0-9504-0270b50079a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8097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6a58d1e-1e7d-4769-a3c7-c0272804db1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17ee74f-fa5c-449c-af25-06bfde8e4e9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0.21525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47.6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9c0102-1101-4e57-89a8-7b4f3090dee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0.6295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a31da2b-1da6-4178-af08-bb6b50fa781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52fde2ea-0abc-41ce-9950-a27cf46c8c0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81538e7-819d-4881-a436-adea124032c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10.12.18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37.5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46.3</v>
      </c>
      <c r="AV10" s="106">
        <v>47.6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0.8152173913043478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1740</v>
      </c>
      <c r="AV12" s="77">
        <v>1884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f>AU28</f>
        <v>1099</v>
      </c>
      <c r="AW13" s="107">
        <f>AV13</f>
        <v>1099</v>
      </c>
      <c r="AX13" s="107">
        <f>AW13</f>
        <v>1099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140</v>
      </c>
      <c r="AW14" s="107">
        <f>AV14</f>
        <v>140</v>
      </c>
      <c r="AX14" s="107">
        <f>AW14</f>
        <v>140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3078</v>
      </c>
      <c r="AV15" s="77">
        <v>3123</v>
      </c>
      <c r="AW15" s="77">
        <f t="shared" si="10"/>
        <v>2772.2307692307695</v>
      </c>
      <c r="AX15" s="77">
        <f t="shared" si="10"/>
        <v>3325.92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62</v>
      </c>
      <c r="AW17" s="107">
        <f aca="true" t="shared" si="11" ref="AW17:AX19">AV17</f>
        <v>62</v>
      </c>
      <c r="AX17" s="107">
        <f t="shared" si="11"/>
        <v>62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970</v>
      </c>
      <c r="AW18" s="107">
        <f t="shared" si="11"/>
        <v>970</v>
      </c>
      <c r="AX18" s="107">
        <f t="shared" si="11"/>
        <v>970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50</v>
      </c>
      <c r="AV19" s="92">
        <v>110</v>
      </c>
      <c r="AW19" s="107">
        <f t="shared" si="11"/>
        <v>110</v>
      </c>
      <c r="AX19" s="107">
        <f t="shared" si="11"/>
        <v>110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1078</v>
      </c>
      <c r="AV20" s="77">
        <f>SUM(AV17:AV19)</f>
        <v>1142</v>
      </c>
      <c r="AW20" s="77">
        <f t="shared" si="15"/>
        <v>1142</v>
      </c>
      <c r="AX20" s="77">
        <f t="shared" si="15"/>
        <v>1142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1025</v>
      </c>
      <c r="AW22" s="107">
        <f>AV22</f>
        <v>1025</v>
      </c>
      <c r="AX22" s="107">
        <f>AW22</f>
        <v>1025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1025</v>
      </c>
      <c r="AW24" s="77">
        <f t="shared" si="17"/>
        <v>1025</v>
      </c>
      <c r="AX24" s="77">
        <f t="shared" si="17"/>
        <v>1025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1979</v>
      </c>
      <c r="AV26" s="77">
        <v>2167</v>
      </c>
      <c r="AW26" s="77">
        <f t="shared" si="19"/>
        <v>2167</v>
      </c>
      <c r="AX26" s="77">
        <f>AX20+AX24</f>
        <v>2167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2">
        <v>956</v>
      </c>
      <c r="AW28" s="77">
        <f t="shared" si="21"/>
        <v>605.2307692307695</v>
      </c>
      <c r="AX28" s="77">
        <f>AX15-AX26</f>
        <v>1158.92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0.5553309752400202</v>
      </c>
      <c r="AV34" s="84">
        <f t="shared" si="26"/>
        <v>0.4411628980156899</v>
      </c>
      <c r="AW34" s="84">
        <f t="shared" si="25"/>
        <v>0.27929430975116265</v>
      </c>
      <c r="AX34" s="84">
        <f t="shared" si="25"/>
        <v>0.534803876326719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5.1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4.8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5.4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5.1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9" sqref="C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37.5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1740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3078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50</v>
      </c>
      <c r="N48" s="51">
        <f>'Wheat Annual Balance Sheet'!$AU$20</f>
        <v>1078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1979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0.5553309752400202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/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140</v>
      </c>
      <c r="J49" s="51">
        <f>'Wheat Annual Balance Sheet'!$AV$15</f>
        <v>3123</v>
      </c>
      <c r="K49" s="51">
        <f>'Wheat Annual Balance Sheet'!$AV$17</f>
        <v>62</v>
      </c>
      <c r="L49" s="51">
        <f>'Wheat Annual Balance Sheet'!$AV$18</f>
        <v>970</v>
      </c>
      <c r="M49" s="51">
        <f>'Wheat Annual Balance Sheet'!$AV$19</f>
        <v>110</v>
      </c>
      <c r="N49" s="51">
        <f>'Wheat Annual Balance Sheet'!$AV$20</f>
        <v>1142</v>
      </c>
      <c r="O49" s="51">
        <f>'Wheat Annual Balance Sheet'!$AV$22</f>
        <v>1025</v>
      </c>
      <c r="P49" s="51">
        <f>'Wheat Annual Balance Sheet'!$AV$23</f>
        <v>0</v>
      </c>
      <c r="Q49" s="51">
        <f>'Wheat Annual Balance Sheet'!$AV$24</f>
        <v>1025</v>
      </c>
      <c r="R49" s="51">
        <f>'Wheat Annual Balance Sheet'!$AV$26</f>
        <v>2167</v>
      </c>
      <c r="S49" s="51">
        <f>'Wheat Annual Balance Sheet'!$AV$28</f>
        <v>956</v>
      </c>
      <c r="T49" s="51"/>
      <c r="U49" s="51"/>
      <c r="V49" s="51"/>
      <c r="W49" s="51"/>
      <c r="X49" s="52">
        <f>'Wheat Annual Balance Sheet'!$AV$34</f>
        <v>0.4411628980156899</v>
      </c>
      <c r="Y49" s="53">
        <f>'Wheat Annual Balance Sheet'!$AV$36</f>
        <v>5.1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2018-10-12T20:03:00Z</dcterms:modified>
  <cp:category/>
  <cp:version/>
  <cp:contentType/>
  <cp:contentStatus/>
</cp:coreProperties>
</file>