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<sst xmlns="http://schemas.openxmlformats.org/spreadsheetml/2006/main" count="382" uniqueCount="146">
  <si>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</si>
  <si>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</si>
  <si>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</si>
  <si>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</si>
  <si>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</si>
  <si>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</si>
  <si>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</si>
  <si>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</si>
  <si>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</si>
  <si>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</si>
  <si>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</si>
  <si>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</si>
  <si>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</si>
  <si>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</si>
  <si>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</si>
  <si>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</si>
  <si>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</si>
  <si>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</si>
  <si>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</si>
  <si>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</si>
  <si>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</si>
  <si>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</si>
  <si>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</si>
  <si>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</si>
  <si>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</si>
  <si>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</si>
  <si>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</si>
  <si>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</si>
  <si>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</si>
  <si>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</si>
  <si>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</si>
  <si>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</si>
  <si>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</si>
  <si>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</si>
  <si>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</si>
  <si>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</si>
  <si>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</si>
  <si>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</si>
  <si>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</si>
  <si>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</si>
  <si>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</si>
  <si>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</si>
  <si>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</si>
  <si>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</si>
  <si>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</si>
  <si>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</si>
  <si>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</si>
  <si>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</si>
  <si>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</si>
  <si>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</si>
  <si>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</si>
  <si>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</si>
  <si>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</si>
  <si>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</si>
  <si>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</si>
  <si>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</si>
  <si>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</si>
  <si>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</si>
  <si>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</si>
  <si>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</si>
  <si>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</si>
  <si>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</si>
  <si>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</si>
  <si>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</si>
  <si>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</si>
  <si>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</si>
  <si>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</si>
  <si>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</si>
  <si>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</si>
  <si>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</si>
  <si>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</si>
  <si>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</si>
  <si>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</si>
  <si>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</si>
  <si>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</si>
  <si>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</si>
  <si>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</si>
  <si>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</si>
  <si>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</si>
  <si>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</si>
  <si>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</si>
  <si>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</si>
  <si>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</si>
  <si>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</si>
  <si>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</si>
  <si>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</si>
  <si>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</si>
  <si>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</si>
  <si>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</si>
  <si>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</si>
  <si>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</si>
  <si>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</si>
  <si>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</si>
  <si>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</si>
  <si>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</si>
  <si>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</si>
  <si>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</si>
  <si>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</si>
  <si>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</si>
  <si>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</si>
  <si>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</si>
  <si>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</si>
  <si>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</si>
  <si>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</si>
  <si>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</si>
  <si>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</si>
  <si>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</si>
  <si>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</si>
  <si>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</si>
  <si>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</si>
  <si>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</si>
  <si>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</si>
  <si>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</si>
  <si>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</si>
  <si>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</si>
  <si>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</si>
  <si>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</si>
  <si>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</si>
  <si>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</si>
  <si>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</si>
  <si>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</si>
  <si>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</si>
  <si>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</si>
  <si>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</si>
  <si>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</si>
  <si>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</si>
  <si>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</si>
  <si>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</si>
  <si>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</si>
  <si>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</si>
  <si>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</si>
  <si>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</si>
  <si>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</si>
  <si>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</si>
  <si>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</si>
  <si>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</si>
  <si>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</si>
  <si>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</si>
  <si>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</si>
  <si>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</si>
  <si>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</si>
  <si>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</si>
  <si>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</si>
  <si>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</si>
  <si>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7.12.17</t>
  </si>
  <si>
    <t>Source:  USDA WASDE Report 7.12.17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</si>
</sst>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0.533573681838666</c:v>
                </c:pt>
                <c:pt idx="44">
                  <c:v>0.43709226467847156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 val="autoZero"/>
        <c:auto val="1"/>
        <c:lblOffset val="100"/>
        <c:tickLblSkip val="2"/>
        <c:noMultiLvlLbl val="0"/>
      </c:catAx>
      <c:valAx>
        <c:axId val="21794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4.800000000000001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 val="autoZero"/>
        <c:auto val="0"/>
        <c:lblOffset val="100"/>
        <c:tickLblSkip val="2"/>
        <c:tickMarkSkip val="2"/>
        <c:noMultiLvlLbl val="0"/>
      </c:catAx>
      <c:valAx>
        <c:axId val="3629711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0.533573681838666</c:v>
                </c:pt>
                <c:pt idx="44">
                  <c:v>0.43709226467847156</c:v>
                </c:pt>
              </c:numCache>
            </c:numRef>
          </c:val>
        </c:ser>
        <c:axId val="58238607"/>
        <c:axId val="5438541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4.800000000000001</c:v>
                </c:pt>
              </c:numCache>
            </c:numRef>
          </c:val>
          <c:smooth val="0"/>
        </c:ser>
        <c:axId val="19706697"/>
        <c:axId val="43142546"/>
      </c:line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0"/>
        <c:lblOffset val="100"/>
        <c:tickLblSkip val="2"/>
        <c:tickMarkSkip val="2"/>
        <c:noMultiLvlLbl val="0"/>
      </c:catAx>
      <c:valAx>
        <c:axId val="5438541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  <c:minorUnit val="0.05"/>
      </c:valAx>
      <c:catAx>
        <c:axId val="19706697"/>
        <c:scaling>
          <c:orientation val="minMax"/>
        </c:scaling>
        <c:axPos val="b"/>
        <c:delete val="1"/>
        <c:majorTickMark val="out"/>
        <c:minorTickMark val="none"/>
        <c:tickLblPos val="none"/>
        <c:crossAx val="43142546"/>
        <c:crosses val="autoZero"/>
        <c:auto val="0"/>
        <c:lblOffset val="100"/>
        <c:tickLblSkip val="1"/>
        <c:noMultiLvlLbl val="0"/>
      </c:catAx>
      <c:valAx>
        <c:axId val="4314254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2310</c:v>
                </c:pt>
                <c:pt idx="44">
                  <c:v>1760</c:v>
                </c:pt>
              </c:numCache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 val="autoZero"/>
        <c:auto val="0"/>
        <c:lblOffset val="100"/>
        <c:tickLblSkip val="2"/>
        <c:tickMarkSkip val="2"/>
        <c:noMultiLvlLbl val="0"/>
      </c:catAx>
      <c:valAx>
        <c:axId val="4885308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1164</c:v>
                </c:pt>
                <c:pt idx="44">
                  <c:v>1171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 val="autoZero"/>
        <c:auto val="1"/>
        <c:lblOffset val="100"/>
        <c:tickLblSkip val="2"/>
        <c:noMultiLvlLbl val="0"/>
      </c:catAx>
      <c:valAx>
        <c:axId val="20498126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148</c:v>
                </c:pt>
                <c:pt idx="44">
                  <c:v>150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735480"/>
        <c:crosses val="autoZero"/>
        <c:auto val="1"/>
        <c:lblOffset val="100"/>
        <c:tickLblSkip val="2"/>
        <c:noMultiLvlLbl val="0"/>
      </c:catAx>
      <c:valAx>
        <c:axId val="49735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955</c:v>
                </c:pt>
                <c:pt idx="44">
                  <c:v>955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1"/>
        <c:lblOffset val="100"/>
        <c:tickLblSkip val="2"/>
        <c:noMultiLvlLbl val="0"/>
      </c:catAx>
      <c:valAx>
        <c:axId val="2042050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23.3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188332"/>
        <c:crosses val="autoZero"/>
        <c:auto val="0"/>
        <c:lblOffset val="100"/>
        <c:tickLblSkip val="2"/>
        <c:tickMarkSkip val="2"/>
        <c:noMultiLvlLbl val="0"/>
      </c:catAx>
      <c:valAx>
        <c:axId val="3118833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37845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52.6</c:v>
                </c:pt>
                <c:pt idx="44">
                  <c:v>46.2</c:v>
                </c:pt>
              </c:numCache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 val="autoZero"/>
        <c:auto val="0"/>
        <c:lblOffset val="100"/>
        <c:tickLblSkip val="2"/>
        <c:tickMarkSkip val="2"/>
        <c:noMultiLvlLbl val="0"/>
      </c:catAx>
      <c:valAx>
        <c:axId val="43226934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50.2</c:v>
                </c:pt>
                <c:pt idx="44">
                  <c:v>45.7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 val="autoZero"/>
        <c:auto val="0"/>
        <c:lblOffset val="100"/>
        <c:tickLblSkip val="2"/>
        <c:tickMarkSkip val="2"/>
        <c:noMultiLvlLbl val="0"/>
      </c:catAx>
      <c:valAx>
        <c:axId val="1172073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3403</c:v>
                </c:pt>
                <c:pt idx="44">
                  <c:v>3084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 val="autoZero"/>
        <c:auto val="0"/>
        <c:lblOffset val="100"/>
        <c:tickLblSkip val="2"/>
        <c:tickMarkSkip val="2"/>
        <c:noMultiLvlLbl val="0"/>
      </c:catAx>
      <c:valAx>
        <c:axId val="9855530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975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auto val="0"/>
        <c:lblOffset val="100"/>
        <c:tickLblSkip val="2"/>
        <c:tickMarkSkip val="2"/>
        <c:noMultiLvlLbl val="0"/>
      </c:catAx>
      <c:valAx>
        <c:axId val="601004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45.7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f92697-9bc4-43a4-b1ba-27ed02e9711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46.2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4d36f7b-facb-408e-9816-2537f02e4db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e55433-2815-4b7a-8f26-c67f1dc5abb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45.7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46.2 bu/A and USDA estimated 45.7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b9b248-f507-4ad0-9faf-a1f3e4c44b6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cebbb2-5692-4b67-8b8a-0bc478cf02d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4e2022-ae61-4310-9e2e-934ad81c488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9a313c-e352-44d5-a359-f54b3173c45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98ac503-aeeb-4687-b943-98d3473a4ac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46.2 bu/A and USDA estimated 45.7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5cb6bd-d8a1-4f31-87ab-8038a52e9b5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e60f506-0843-403c-9a2e-54af0542bfc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a3ccff07-23f6-46f3-9294-3918994419f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d7a951-7247-4463-b8d3-f0be7d646a0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7.12.17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7.12.17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50.2</v>
      </c>
      <c r="AU8" s="95">
        <v>45.7</v>
      </c>
      <c r="AV8" s="75">
        <f>AU8</f>
        <v>45.7</v>
      </c>
      <c r="AW8" s="75">
        <f>AV8</f>
        <v>45.7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38.1</v>
      </c>
      <c r="AV9" s="75">
        <f>AU9</f>
        <v>38.1</v>
      </c>
      <c r="AW9" s="75">
        <f>AV9</f>
        <v>38.1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52.6</v>
      </c>
      <c r="AU10" s="106">
        <v>46.2</v>
      </c>
      <c r="AV10" s="75">
        <f>MIN(AI10:AU10)</f>
        <v>38.71794871794872</v>
      </c>
      <c r="AW10" s="75">
        <f>MAX(AI10:AU10)</f>
        <v>52.6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0.8745019920318724</v>
      </c>
      <c r="AU11" s="76">
        <f>AU9/AU8</f>
        <v>0.8336980306345733</v>
      </c>
      <c r="AV11" s="76">
        <f t="shared" si="6"/>
        <v>0.8336980306345733</v>
      </c>
      <c r="AW11" s="76">
        <f t="shared" si="6"/>
        <v>0.8336980306345733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2310</v>
      </c>
      <c r="AU12" s="77">
        <v>1760</v>
      </c>
      <c r="AV12" s="77">
        <f t="shared" si="7"/>
        <v>1475.1538461538464</v>
      </c>
      <c r="AW12" s="77">
        <f t="shared" si="7"/>
        <v>2004.0600000000002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1184</v>
      </c>
      <c r="AV13" s="107">
        <f>AU13</f>
        <v>1184</v>
      </c>
      <c r="AW13" s="107">
        <f>AV13</f>
        <v>1184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140</v>
      </c>
      <c r="AV14" s="107">
        <f>AU14</f>
        <v>140</v>
      </c>
      <c r="AW14" s="107">
        <f>AV14</f>
        <v>140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3403</v>
      </c>
      <c r="AU15" s="77">
        <f t="shared" si="9"/>
        <v>3084</v>
      </c>
      <c r="AV15" s="77">
        <f t="shared" si="9"/>
        <v>2799.1538461538466</v>
      </c>
      <c r="AW15" s="77">
        <f t="shared" si="9"/>
        <v>3328.0600000000004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66</v>
      </c>
      <c r="AV17" s="107">
        <f aca="true" t="shared" si="10" ref="AV17:AW19">AU17</f>
        <v>66</v>
      </c>
      <c r="AW17" s="107">
        <f t="shared" si="10"/>
        <v>66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955</v>
      </c>
      <c r="AU18" s="92">
        <v>955</v>
      </c>
      <c r="AV18" s="107">
        <f t="shared" si="10"/>
        <v>955</v>
      </c>
      <c r="AW18" s="107">
        <f t="shared" si="10"/>
        <v>955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148</v>
      </c>
      <c r="AU19" s="92">
        <v>150</v>
      </c>
      <c r="AV19" s="107">
        <f t="shared" si="10"/>
        <v>150</v>
      </c>
      <c r="AW19" s="107">
        <f t="shared" si="10"/>
        <v>150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f t="shared" si="14"/>
        <v>1164</v>
      </c>
      <c r="AU20" s="77">
        <f t="shared" si="14"/>
        <v>1171</v>
      </c>
      <c r="AV20" s="77">
        <f t="shared" si="14"/>
        <v>1171</v>
      </c>
      <c r="AW20" s="77">
        <f t="shared" si="14"/>
        <v>1171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975</v>
      </c>
      <c r="AV22" s="107">
        <f>AU22</f>
        <v>975</v>
      </c>
      <c r="AW22" s="107">
        <f>AV22</f>
        <v>975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975</v>
      </c>
      <c r="AV24" s="77">
        <f t="shared" si="16"/>
        <v>975</v>
      </c>
      <c r="AW24" s="77">
        <f t="shared" si="16"/>
        <v>975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2219</v>
      </c>
      <c r="AU26" s="77">
        <f>AU20+AU24</f>
        <v>2146</v>
      </c>
      <c r="AV26" s="77">
        <f t="shared" si="18"/>
        <v>2146</v>
      </c>
      <c r="AW26" s="77">
        <f>AW20+AW24</f>
        <v>2146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f>AT15-AT26</f>
        <v>1184</v>
      </c>
      <c r="AU28" s="92">
        <v>938</v>
      </c>
      <c r="AV28" s="77">
        <f t="shared" si="20"/>
        <v>653.1538461538466</v>
      </c>
      <c r="AW28" s="77">
        <f>AW15-AW26</f>
        <v>1182.0600000000004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0.533573681838666</v>
      </c>
      <c r="AU34" s="84">
        <f>AU28/AU26</f>
        <v>0.43709226467847156</v>
      </c>
      <c r="AV34" s="84">
        <f t="shared" si="24"/>
        <v>0.3043587353932184</v>
      </c>
      <c r="AW34" s="84">
        <f t="shared" si="24"/>
        <v>0.5508201304753031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4.800000000000001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4.4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5.2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4.800000000000001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23.3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50.2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52.6</v>
      </c>
      <c r="G47" s="45">
        <f>'Wheat Annual Balance Sheet'!$AT$12</f>
        <v>2310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3403</v>
      </c>
      <c r="K47" s="45">
        <f>'Wheat Annual Balance Sheet'!$AT$17</f>
        <v>61</v>
      </c>
      <c r="L47" s="45">
        <f>'Wheat Annual Balance Sheet'!$AT$18</f>
        <v>955</v>
      </c>
      <c r="M47" s="45">
        <f>'Wheat Annual Balance Sheet'!$AT$19</f>
        <v>148</v>
      </c>
      <c r="N47" s="45">
        <f>'Wheat Annual Balance Sheet'!$AT$20</f>
        <v>1164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2219</v>
      </c>
      <c r="S47" s="45">
        <f>'Wheat Annual Balance Sheet'!$AT$28</f>
        <v>1184</v>
      </c>
      <c r="T47" s="45"/>
      <c r="U47" s="45"/>
      <c r="V47" s="45"/>
      <c r="W47" s="45"/>
      <c r="X47" s="46">
        <f>'Wheat Annual Balance Sheet'!$AT$34</f>
        <v>0.533573681838666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45.7</v>
      </c>
      <c r="D48" s="50">
        <f>'Wheat Annual Balance Sheet'!$AU$9</f>
        <v>38.1</v>
      </c>
      <c r="E48" s="50">
        <f>'Wheat Annual Balance Sheet'!$AU$47</f>
        <v>23.3</v>
      </c>
      <c r="F48" s="50">
        <f>'Wheat Annual Balance Sheet'!$AU$10</f>
        <v>46.2</v>
      </c>
      <c r="G48" s="51">
        <f>'Wheat Annual Balance Sheet'!$AU$12</f>
        <v>1760</v>
      </c>
      <c r="H48" s="51">
        <f>'Wheat Annual Balance Sheet'!$AU$13</f>
        <v>1184</v>
      </c>
      <c r="I48" s="51">
        <f>'Wheat Annual Balance Sheet'!$AU$14</f>
        <v>140</v>
      </c>
      <c r="J48" s="51">
        <f>'Wheat Annual Balance Sheet'!$AU$15</f>
        <v>3084</v>
      </c>
      <c r="K48" s="51">
        <f>'Wheat Annual Balance Sheet'!$AU$17</f>
        <v>66</v>
      </c>
      <c r="L48" s="51">
        <f>'Wheat Annual Balance Sheet'!$AU$18</f>
        <v>955</v>
      </c>
      <c r="M48" s="51">
        <f>'Wheat Annual Balance Sheet'!$AU$19</f>
        <v>150</v>
      </c>
      <c r="N48" s="51">
        <f>'Wheat Annual Balance Sheet'!$AU$20</f>
        <v>1171</v>
      </c>
      <c r="O48" s="51">
        <f>'Wheat Annual Balance Sheet'!$AU$22</f>
        <v>975</v>
      </c>
      <c r="P48" s="51">
        <f>'Wheat Annual Balance Sheet'!$AU$23</f>
        <v>0</v>
      </c>
      <c r="Q48" s="51">
        <f>'Wheat Annual Balance Sheet'!$AU$24</f>
        <v>975</v>
      </c>
      <c r="R48" s="51">
        <f>'Wheat Annual Balance Sheet'!$AU$26</f>
        <v>2146</v>
      </c>
      <c r="S48" s="51">
        <f>'Wheat Annual Balance Sheet'!$AU$28</f>
        <v>938</v>
      </c>
      <c r="T48" s="51"/>
      <c r="U48" s="51"/>
      <c r="V48" s="51"/>
      <c r="W48" s="51"/>
      <c r="X48" s="52">
        <f>'Wheat Annual Balance Sheet'!$AU$34</f>
        <v>0.43709226467847156</v>
      </c>
      <c r="Y48" s="53">
        <f>'Wheat Annual Balance Sheet'!$AU$36</f>
        <v>4.800000000000001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2017-07-18T15:47:40Z</dcterms:modified>
  <cp:category/>
  <cp:version/>
  <cp:contentType/>
  <cp:contentStatus/>
</cp:coreProperties>
</file>