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gEcon1-Grain Marketing &amp; Risk Mgmt\Grain Futures Performance &amp; Research\"/>
    </mc:Choice>
  </mc:AlternateContent>
  <bookViews>
    <workbookView xWindow="192" yWindow="12" windowWidth="15480" windowHeight="11136" activeTab="1"/>
  </bookViews>
  <sheets>
    <sheet name="Chicago" sheetId="1" r:id="rId1"/>
    <sheet name="Kansas City" sheetId="2" r:id="rId2"/>
  </sheets>
  <calcPr calcId="162913"/>
</workbook>
</file>

<file path=xl/calcChain.xml><?xml version="1.0" encoding="utf-8"?>
<calcChain xmlns="http://schemas.openxmlformats.org/spreadsheetml/2006/main">
  <c r="E14" i="2" l="1"/>
  <c r="F29" i="2"/>
  <c r="E25" i="1"/>
  <c r="G25" i="1"/>
  <c r="F25" i="1"/>
  <c r="F28" i="2"/>
  <c r="E24" i="1"/>
  <c r="G24" i="1"/>
  <c r="D11" i="1"/>
  <c r="F24" i="1"/>
  <c r="E23" i="1"/>
  <c r="G23" i="1"/>
  <c r="F27" i="2"/>
  <c r="F23" i="1"/>
  <c r="F26" i="2"/>
  <c r="E22" i="1"/>
  <c r="G22" i="1"/>
  <c r="F22" i="1"/>
  <c r="E25" i="2"/>
  <c r="F25" i="2"/>
  <c r="G25" i="2" s="1"/>
  <c r="E21" i="1"/>
  <c r="G21" i="1"/>
  <c r="F21" i="1"/>
  <c r="F24" i="2"/>
  <c r="E20" i="1"/>
  <c r="G20" i="1"/>
  <c r="F20" i="1"/>
  <c r="F23" i="2"/>
  <c r="E19" i="1"/>
  <c r="G19" i="1"/>
  <c r="F19" i="1"/>
  <c r="F22" i="2"/>
  <c r="F18" i="1"/>
  <c r="G18" i="1"/>
  <c r="E18" i="1"/>
  <c r="F21" i="2"/>
  <c r="G21" i="2" s="1"/>
  <c r="G17" i="1"/>
  <c r="F17" i="1"/>
  <c r="E17" i="1"/>
  <c r="F20" i="2"/>
  <c r="E20" i="2"/>
  <c r="F16" i="1"/>
  <c r="G16" i="1"/>
  <c r="E16" i="1"/>
  <c r="F19" i="2"/>
  <c r="D12" i="2"/>
  <c r="E21" i="2" s="1"/>
  <c r="D9" i="1"/>
  <c r="F15" i="1"/>
  <c r="E15" i="1"/>
  <c r="G15" i="1"/>
  <c r="G20" i="2" l="1"/>
  <c r="E28" i="2"/>
  <c r="G28" i="2" s="1"/>
  <c r="G24" i="2"/>
  <c r="G27" i="2"/>
  <c r="E24" i="2"/>
  <c r="E29" i="2"/>
  <c r="G29" i="2" s="1"/>
  <c r="E19" i="2"/>
  <c r="G19" i="2" s="1"/>
  <c r="E22" i="2"/>
  <c r="G22" i="2" s="1"/>
  <c r="E23" i="2"/>
  <c r="G23" i="2" s="1"/>
  <c r="E26" i="2"/>
  <c r="G26" i="2" s="1"/>
  <c r="E27" i="2"/>
  <c r="D15" i="2" l="1"/>
</calcChain>
</file>

<file path=xl/sharedStrings.xml><?xml version="1.0" encoding="utf-8"?>
<sst xmlns="http://schemas.openxmlformats.org/spreadsheetml/2006/main" count="48" uniqueCount="36">
  <si>
    <t>Date</t>
  </si>
  <si>
    <t>Financial Full Carry</t>
  </si>
  <si>
    <t>Number of Carry Days</t>
  </si>
  <si>
    <t>Running Average Percent of Full Carry</t>
  </si>
  <si>
    <t>Results:</t>
  </si>
  <si>
    <t>Current Maximum Premium (Storage) Charge:</t>
  </si>
  <si>
    <t>Storage Rate Used in Calculation</t>
  </si>
  <si>
    <t>3M LIBOR Plus 200 Basis Points</t>
  </si>
  <si>
    <t>$0.00365/bu/day</t>
  </si>
  <si>
    <t>March 2018 First Delivery Day</t>
  </si>
  <si>
    <t>March 2018 Contract Price</t>
  </si>
  <si>
    <t>CHICAGO SRW WHEAT VSR</t>
  </si>
  <si>
    <t>Variable Storage Rate March 2018 - May 2018 Calculation Period</t>
  </si>
  <si>
    <t>May 2018 First Delivery Day</t>
  </si>
  <si>
    <t>May 2018 Contract Price</t>
  </si>
  <si>
    <t>Mar18-May18 Spread</t>
  </si>
  <si>
    <t>Mar-May Spread as % of Full Carry</t>
  </si>
  <si>
    <t>If the Running Average Percent of Full Carry on 2/23/2018 is 80% or greater, the Maximum Premium (Storage) Charge will increase to $0.00465 on 3/18/2018</t>
  </si>
  <si>
    <t>If the Running Average Percent of Full Carry on 2/23/2018 is greater than 50% and less than 80%, the Maximum Premium (Storage) Charge will remain at $0.00365/bu/day on 3/18/2018</t>
  </si>
  <si>
    <t>If the Running Average Percent of Full Carry on 2/23/2018 is 50% or Less, the Maximum Premium (Storage) Charge will decrease to $0.00265 on 3/18/2018</t>
  </si>
  <si>
    <t>$0.00197/bu/day</t>
  </si>
  <si>
    <t>…</t>
  </si>
  <si>
    <t>KSU Est. Storage Rate /bu/30 days used in Calcs =</t>
  </si>
  <si>
    <r>
      <t xml:space="preserve">3M LIBOR Plus 200 Basis Points </t>
    </r>
    <r>
      <rPr>
        <sz val="8"/>
        <color theme="1"/>
        <rFont val="Arial"/>
        <family val="2"/>
      </rPr>
      <t>(Interest Rate Factor)</t>
    </r>
  </si>
  <si>
    <r>
      <t>Mar18-May18 Spread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($0.00 /bu)</t>
    </r>
  </si>
  <si>
    <r>
      <t xml:space="preserve">March 2018 Contract Price       </t>
    </r>
    <r>
      <rPr>
        <sz val="8"/>
        <color theme="1"/>
        <rFont val="Arial"/>
        <family val="2"/>
      </rPr>
      <t>($0.00 /bu)</t>
    </r>
  </si>
  <si>
    <r>
      <t>May 2018 Contract Price</t>
    </r>
    <r>
      <rPr>
        <sz val="8"/>
        <color theme="1"/>
        <rFont val="Arial"/>
        <family val="2"/>
      </rPr>
      <t xml:space="preserve">       ($0.00 /bu)</t>
    </r>
  </si>
  <si>
    <r>
      <t xml:space="preserve">Financial Full Carry </t>
    </r>
    <r>
      <rPr>
        <i/>
        <sz val="9"/>
        <color theme="1"/>
        <rFont val="Arial"/>
        <family val="2"/>
      </rPr>
      <t>(Storage + Interest)</t>
    </r>
    <r>
      <rPr>
        <b/>
        <sz val="10"/>
        <color theme="1"/>
        <rFont val="Arial"/>
        <family val="2"/>
      </rPr>
      <t xml:space="preserve">     </t>
    </r>
    <r>
      <rPr>
        <sz val="8"/>
        <color theme="1"/>
        <rFont val="Arial"/>
        <family val="2"/>
      </rPr>
      <t>($0.00 /bu)</t>
    </r>
  </si>
  <si>
    <t>VSR Calculator available at: http://www.cmegroup.com/trading/agricultural/grain-and-oilseed/variable-storage-rate.html</t>
  </si>
  <si>
    <r>
      <t xml:space="preserve">KANSAS CITY HRW WHEAT VSR </t>
    </r>
    <r>
      <rPr>
        <sz val="10"/>
        <color theme="1"/>
        <rFont val="Arial"/>
        <family val="2"/>
      </rPr>
      <t xml:space="preserve"> </t>
    </r>
  </si>
  <si>
    <t>(Source: CME VSR Calculator with KSU Formatting Adjustments for educational purposes)</t>
  </si>
  <si>
    <r>
      <rPr>
        <b/>
        <sz val="9"/>
        <color theme="1"/>
        <rFont val="Arial"/>
        <family val="2"/>
      </rPr>
      <t>If</t>
    </r>
    <r>
      <rPr>
        <sz val="9"/>
        <color theme="1"/>
        <rFont val="Arial"/>
        <family val="2"/>
      </rPr>
      <t xml:space="preserve"> the Running Average Percent of Full Carry on 2/23/2018 is</t>
    </r>
    <r>
      <rPr>
        <b/>
        <sz val="9"/>
        <color theme="1"/>
        <rFont val="Arial"/>
        <family val="2"/>
      </rPr>
      <t xml:space="preserve"> greater than 50% and less than 80%</t>
    </r>
    <r>
      <rPr>
        <sz val="9"/>
        <color theme="1"/>
        <rFont val="Arial"/>
        <family val="2"/>
      </rPr>
      <t xml:space="preserve">, the </t>
    </r>
    <r>
      <rPr>
        <u/>
        <sz val="9"/>
        <color theme="1"/>
        <rFont val="Arial"/>
        <family val="2"/>
      </rPr>
      <t>Maximum Premium (Storage) Charge</t>
    </r>
    <r>
      <rPr>
        <sz val="9"/>
        <color theme="1"/>
        <rFont val="Arial"/>
        <family val="2"/>
      </rPr>
      <t xml:space="preserve"> will </t>
    </r>
    <r>
      <rPr>
        <b/>
        <sz val="9"/>
        <color theme="1"/>
        <rFont val="Arial"/>
        <family val="2"/>
      </rPr>
      <t>remain at $0.00197/bu/day</t>
    </r>
    <r>
      <rPr>
        <sz val="9"/>
        <color theme="1"/>
        <rFont val="Arial"/>
        <family val="2"/>
      </rPr>
      <t xml:space="preserve"> on 3/18/2018</t>
    </r>
  </si>
  <si>
    <r>
      <rPr>
        <b/>
        <sz val="9"/>
        <color theme="1"/>
        <rFont val="Arial"/>
        <family val="2"/>
      </rPr>
      <t>If</t>
    </r>
    <r>
      <rPr>
        <sz val="9"/>
        <color theme="1"/>
        <rFont val="Arial"/>
        <family val="2"/>
      </rPr>
      <t xml:space="preserve"> the Running Average Percent of Full Carry on 2/23/2018 is </t>
    </r>
    <r>
      <rPr>
        <b/>
        <sz val="9"/>
        <color theme="1"/>
        <rFont val="Arial"/>
        <family val="2"/>
      </rPr>
      <t>50% or Less</t>
    </r>
    <r>
      <rPr>
        <sz val="9"/>
        <color theme="1"/>
        <rFont val="Arial"/>
        <family val="2"/>
      </rPr>
      <t xml:space="preserve">, the </t>
    </r>
    <r>
      <rPr>
        <u/>
        <sz val="9"/>
        <color theme="1"/>
        <rFont val="Arial"/>
        <family val="2"/>
      </rPr>
      <t>Maximum Premium (Storage) Charge</t>
    </r>
    <r>
      <rPr>
        <sz val="9"/>
        <color theme="1"/>
        <rFont val="Arial"/>
        <family val="2"/>
      </rPr>
      <t xml:space="preserve"> will </t>
    </r>
    <r>
      <rPr>
        <b/>
        <sz val="9"/>
        <color theme="1"/>
        <rFont val="Arial"/>
        <family val="2"/>
      </rPr>
      <t>decrease to $0.00165</t>
    </r>
    <r>
      <rPr>
        <sz val="9"/>
        <color theme="1"/>
        <rFont val="Arial"/>
        <family val="2"/>
      </rPr>
      <t xml:space="preserve"> on 3/18/2018</t>
    </r>
  </si>
  <si>
    <t xml:space="preserve">$0.00197/bu/day      </t>
  </si>
  <si>
    <t xml:space="preserve"> = Date of Calculations by CME</t>
  </si>
  <si>
    <r>
      <rPr>
        <b/>
        <sz val="9"/>
        <color theme="1"/>
        <rFont val="Arial"/>
        <family val="2"/>
      </rPr>
      <t xml:space="preserve">If </t>
    </r>
    <r>
      <rPr>
        <sz val="9"/>
        <color theme="1"/>
        <rFont val="Arial"/>
        <family val="2"/>
      </rPr>
      <t xml:space="preserve">the Running Average Percent of Full Carry on 2/23/2018 is </t>
    </r>
    <r>
      <rPr>
        <b/>
        <sz val="9"/>
        <color theme="1"/>
        <rFont val="Arial"/>
        <family val="2"/>
      </rPr>
      <t>80% or greater</t>
    </r>
    <r>
      <rPr>
        <sz val="9"/>
        <color theme="1"/>
        <rFont val="Arial"/>
        <family val="2"/>
      </rPr>
      <t xml:space="preserve">, the </t>
    </r>
    <r>
      <rPr>
        <u/>
        <sz val="9"/>
        <color theme="1"/>
        <rFont val="Arial"/>
        <family val="2"/>
      </rPr>
      <t>Maximum Premium (Storage) Charge</t>
    </r>
    <r>
      <rPr>
        <sz val="9"/>
        <color theme="1"/>
        <rFont val="Arial"/>
        <family val="2"/>
      </rPr>
      <t xml:space="preserve"> will </t>
    </r>
    <r>
      <rPr>
        <b/>
        <sz val="9"/>
        <color theme="1"/>
        <rFont val="Arial"/>
        <family val="2"/>
      </rPr>
      <t>increase to $0.00265</t>
    </r>
    <r>
      <rPr>
        <sz val="9"/>
        <color theme="1"/>
        <rFont val="Arial"/>
        <family val="2"/>
      </rPr>
      <t xml:space="preserve"> ($0.0795 / month) on 3/18/2018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</si>
</sst>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0.0%"/>
    <numFmt numFmtId="166" formatCode="0.0000"/>
    <numFmt numFmtId="167" formatCode="0.000000"/>
    <numFmt numFmtId="168" formatCode="&quot;$&quot;#,##0.0000"/>
    <numFmt numFmtId="169" formatCode="0.00000"/>
    <numFmt numFmtId="170" formatCode="m\/d\/yyyy"/>
    <numFmt numFmtId="171" formatCode="&quot;$&quot;#,##0.00000"/>
    <numFmt numFmtId="174" formatCode="&quot;$&quot;#,##0.000000"/>
  </numFmts>
  <fonts count="13" x14ac:knownFonts="1">
    <font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rgb="FF7030A0"/>
      <name val="Arial"/>
      <family val="2"/>
    </font>
    <font>
      <b/>
      <sz val="8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C00000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7E7"/>
        <bgColor indexed="64"/>
      </patternFill>
    </fill>
  </fills>
  <borders count="6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2" fillId="0" borderId="0" xfId="0" applyFont="1"/>
    <xf numFmtId="168" fontId="0" fillId="3" borderId="0" xfId="0" applyNumberFormat="1" applyFill="1"/>
    <xf numFmtId="169" fontId="0" fillId="3" borderId="0" xfId="0" applyNumberFormat="1" applyFill="1"/>
    <xf numFmtId="168" fontId="0" fillId="0" borderId="0" xfId="0" applyNumberFormat="1" applyFill="1"/>
    <xf numFmtId="169" fontId="0" fillId="0" borderId="0" xfId="0" applyNumberFormat="1" applyFill="1"/>
    <xf numFmtId="170" fontId="1" fillId="2" borderId="1" xfId="0" applyNumberFormat="1" applyFont="1" applyFill="1" applyBorder="1" applyAlignment="1">
      <alignment horizontal="left"/>
    </xf>
    <xf numFmtId="14" fontId="2" fillId="0" borderId="0" xfId="0" applyNumberFormat="1" applyFont="1"/>
    <xf numFmtId="168" fontId="0" fillId="0" borderId="0" xfId="0" applyNumberFormat="1"/>
    <xf numFmtId="0" fontId="0" fillId="0" borderId="0" xfId="0" applyAlignment="1">
      <alignment horizontal="left"/>
    </xf>
    <xf numFmtId="171" fontId="0" fillId="0" borderId="0" xfId="0" applyNumberFormat="1"/>
    <xf numFmtId="0" fontId="0" fillId="0" borderId="0" xfId="0" quotePrefix="1"/>
    <xf numFmtId="0" fontId="0" fillId="0" borderId="0" xfId="0" applyAlignment="1"/>
    <xf numFmtId="174" fontId="0" fillId="0" borderId="0" xfId="0" applyNumberFormat="1"/>
    <xf numFmtId="168" fontId="0" fillId="0" borderId="0" xfId="0" quotePrefix="1" applyNumberFormat="1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0" fillId="4" borderId="0" xfId="0" applyNumberFormat="1" applyFill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4" fillId="0" borderId="0" xfId="0" applyFont="1"/>
    <xf numFmtId="0" fontId="5" fillId="0" borderId="0" xfId="0" applyFont="1"/>
    <xf numFmtId="0" fontId="6" fillId="5" borderId="3" xfId="0" applyFont="1" applyFill="1" applyBorder="1"/>
    <xf numFmtId="168" fontId="6" fillId="5" borderId="5" xfId="0" applyNumberFormat="1" applyFont="1" applyFill="1" applyBorder="1"/>
    <xf numFmtId="0" fontId="10" fillId="0" borderId="0" xfId="0" applyFont="1" applyAlignment="1">
      <alignment horizontal="left"/>
    </xf>
    <xf numFmtId="168" fontId="10" fillId="0" borderId="0" xfId="0" applyNumberFormat="1" applyFont="1" applyFill="1"/>
    <xf numFmtId="169" fontId="10" fillId="0" borderId="0" xfId="0" applyNumberFormat="1" applyFont="1" applyFill="1"/>
    <xf numFmtId="10" fontId="11" fillId="6" borderId="0" xfId="0" applyNumberFormat="1" applyFont="1" applyFill="1" applyAlignment="1">
      <alignment horizontal="left"/>
    </xf>
    <xf numFmtId="0" fontId="10" fillId="0" borderId="3" xfId="0" applyFont="1" applyBorder="1"/>
    <xf numFmtId="166" fontId="0" fillId="0" borderId="5" xfId="0" applyNumberFormat="1" applyBorder="1"/>
    <xf numFmtId="0" fontId="0" fillId="0" borderId="0" xfId="0" applyFont="1"/>
    <xf numFmtId="0" fontId="5" fillId="0" borderId="0" xfId="0" applyFont="1" applyAlignment="1"/>
    <xf numFmtId="168" fontId="5" fillId="0" borderId="0" xfId="0" applyNumberFormat="1" applyFont="1" applyFill="1"/>
    <xf numFmtId="169" fontId="5" fillId="0" borderId="0" xfId="0" applyNumberFormat="1" applyFont="1" applyFill="1"/>
    <xf numFmtId="167" fontId="5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0" fontId="0" fillId="5" borderId="4" xfId="0" applyFill="1" applyBorder="1" applyAlignment="1">
      <alignment horizontal="left"/>
    </xf>
    <xf numFmtId="1" fontId="0" fillId="5" borderId="4" xfId="0" applyNumberForma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/>
    <xf numFmtId="168" fontId="6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7E7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workbookViewId="0">
      <selection activeCell="D10" sqref="D10:E10"/>
    </sheetView>
  </sheetViews>
  <sheetFormatPr defaultRowHeight="13.2" x14ac:dyDescent="0.25"/>
  <cols>
    <col min="1" max="1" width="10.109375" bestFit="1" customWidth="1"/>
    <col min="2" max="2" width="11.109375" customWidth="1"/>
    <col min="3" max="3" width="12.44140625" customWidth="1"/>
    <col min="4" max="4" width="10.33203125" customWidth="1"/>
    <col min="5" max="5" width="11.109375" customWidth="1"/>
    <col min="6" max="6" width="11.109375" style="3" customWidth="1"/>
    <col min="7" max="7" width="10.88671875" customWidth="1"/>
    <col min="8" max="8" width="12.33203125" bestFit="1" customWidth="1"/>
    <col min="9" max="10" width="10.109375" bestFit="1" customWidth="1"/>
  </cols>
  <sheetData>
    <row r="1" spans="1:10" x14ac:dyDescent="0.25">
      <c r="A1" s="12">
        <v>43104</v>
      </c>
      <c r="C1" s="16"/>
    </row>
    <row r="3" spans="1:10" ht="15.6" x14ac:dyDescent="0.3">
      <c r="A3" s="21" t="s">
        <v>11</v>
      </c>
    </row>
    <row r="5" spans="1:10" x14ac:dyDescent="0.25">
      <c r="A5" s="6" t="s">
        <v>12</v>
      </c>
      <c r="F5"/>
    </row>
    <row r="6" spans="1:10" x14ac:dyDescent="0.25">
      <c r="F6"/>
    </row>
    <row r="7" spans="1:10" x14ac:dyDescent="0.25">
      <c r="A7" s="27" t="s">
        <v>9</v>
      </c>
      <c r="B7" s="27"/>
      <c r="C7" s="27"/>
      <c r="D7" s="28">
        <v>43160</v>
      </c>
      <c r="E7" s="28"/>
      <c r="F7"/>
    </row>
    <row r="8" spans="1:10" x14ac:dyDescent="0.25">
      <c r="A8" s="27" t="s">
        <v>13</v>
      </c>
      <c r="B8" s="27"/>
      <c r="C8" s="27"/>
      <c r="D8" s="28">
        <v>43221</v>
      </c>
      <c r="E8" s="28"/>
      <c r="F8"/>
    </row>
    <row r="9" spans="1:10" x14ac:dyDescent="0.25">
      <c r="A9" s="27" t="s">
        <v>2</v>
      </c>
      <c r="B9" s="27"/>
      <c r="C9" s="27"/>
      <c r="D9" s="29">
        <f>D8-D7</f>
        <v>61</v>
      </c>
      <c r="E9" s="29"/>
      <c r="F9"/>
    </row>
    <row r="10" spans="1:10" x14ac:dyDescent="0.25">
      <c r="A10" s="27" t="s">
        <v>6</v>
      </c>
      <c r="B10" s="27"/>
      <c r="C10" s="27"/>
      <c r="D10" s="29" t="s">
        <v>8</v>
      </c>
      <c r="E10" s="29"/>
      <c r="F10"/>
    </row>
    <row r="11" spans="1:10" x14ac:dyDescent="0.25">
      <c r="A11" s="2" t="s">
        <v>3</v>
      </c>
      <c r="B11" s="2"/>
      <c r="C11" s="2"/>
      <c r="D11" s="26">
        <f>AVERAGE(G15:G59)</f>
        <v>0.51419902138914086</v>
      </c>
      <c r="E11" s="26"/>
      <c r="F11"/>
    </row>
    <row r="12" spans="1:10" x14ac:dyDescent="0.25">
      <c r="A12" s="2"/>
      <c r="B12" s="2"/>
      <c r="C12" s="2"/>
      <c r="D12" s="1"/>
      <c r="F12"/>
    </row>
    <row r="13" spans="1:10" ht="38.25" customHeight="1" x14ac:dyDescent="0.25">
      <c r="A13" s="24" t="s">
        <v>0</v>
      </c>
      <c r="B13" s="22" t="s">
        <v>10</v>
      </c>
      <c r="C13" s="22" t="s">
        <v>14</v>
      </c>
      <c r="D13" s="22" t="s">
        <v>7</v>
      </c>
      <c r="E13" s="22" t="s">
        <v>1</v>
      </c>
      <c r="F13" s="22" t="s">
        <v>15</v>
      </c>
      <c r="G13" s="22" t="s">
        <v>16</v>
      </c>
    </row>
    <row r="14" spans="1:10" x14ac:dyDescent="0.25">
      <c r="A14" s="25"/>
      <c r="B14" s="23"/>
      <c r="C14" s="23"/>
      <c r="D14" s="23"/>
      <c r="E14" s="23"/>
      <c r="F14" s="23"/>
      <c r="G14" s="23"/>
    </row>
    <row r="15" spans="1:10" x14ac:dyDescent="0.25">
      <c r="A15" s="11">
        <v>43088</v>
      </c>
      <c r="B15" s="7">
        <v>4.1950000000000003</v>
      </c>
      <c r="C15" s="7">
        <v>4.3274999999999997</v>
      </c>
      <c r="D15" s="8">
        <v>3.62548</v>
      </c>
      <c r="E15" s="5">
        <f t="shared" ref="E15:E25" si="0">$D$9*((((D15)/100)/360*B15)+0.00365)</f>
        <v>0.24842061679444444</v>
      </c>
      <c r="F15" s="3">
        <f t="shared" ref="F15:F25" si="1">C15-B15</f>
        <v>0.1324999999999994</v>
      </c>
      <c r="G15" s="4">
        <f t="shared" ref="G15:G25" si="2">F15/E15</f>
        <v>0.53336957982692912</v>
      </c>
    </row>
    <row r="16" spans="1:10" x14ac:dyDescent="0.25">
      <c r="A16" s="11">
        <v>43089</v>
      </c>
      <c r="B16" s="7">
        <v>4.2350000000000003</v>
      </c>
      <c r="C16" s="7">
        <v>4.3624999999999998</v>
      </c>
      <c r="D16" s="8">
        <v>3.6420300000000001</v>
      </c>
      <c r="E16" s="5">
        <f t="shared" si="0"/>
        <v>0.24878510611250002</v>
      </c>
      <c r="F16" s="3">
        <f t="shared" si="1"/>
        <v>0.1274999999999995</v>
      </c>
      <c r="G16" s="4">
        <f t="shared" si="2"/>
        <v>0.5124904862365206</v>
      </c>
      <c r="H16" s="13"/>
      <c r="I16" s="13"/>
      <c r="J16" s="15"/>
    </row>
    <row r="17" spans="1:256" x14ac:dyDescent="0.25">
      <c r="A17" s="11">
        <v>43090</v>
      </c>
      <c r="B17" s="7">
        <v>4.2699999999999996</v>
      </c>
      <c r="C17" s="7">
        <v>4.3899999999999997</v>
      </c>
      <c r="D17" s="8">
        <v>3.6579299999999999</v>
      </c>
      <c r="E17" s="5">
        <f t="shared" si="0"/>
        <v>0.24911613964166665</v>
      </c>
      <c r="F17" s="3">
        <f t="shared" si="1"/>
        <v>0.12000000000000011</v>
      </c>
      <c r="G17" s="4">
        <f t="shared" si="2"/>
        <v>0.48170303286093935</v>
      </c>
      <c r="H17" s="13"/>
      <c r="I17" s="13"/>
      <c r="J17" s="15"/>
    </row>
    <row r="18" spans="1:256" x14ac:dyDescent="0.25">
      <c r="A18" s="11">
        <v>43091</v>
      </c>
      <c r="B18" s="7">
        <v>4.2474999999999996</v>
      </c>
      <c r="C18" s="7">
        <v>4.375</v>
      </c>
      <c r="D18" s="8">
        <v>3.6746400000000001</v>
      </c>
      <c r="E18" s="5">
        <f t="shared" si="0"/>
        <v>0.24909694548333336</v>
      </c>
      <c r="F18" s="3">
        <f t="shared" si="1"/>
        <v>0.12750000000000039</v>
      </c>
      <c r="G18" s="4">
        <f t="shared" si="2"/>
        <v>0.51184890987967246</v>
      </c>
      <c r="H18" s="13"/>
      <c r="I18" s="13"/>
      <c r="J18" s="15"/>
    </row>
    <row r="19" spans="1:256" x14ac:dyDescent="0.25">
      <c r="A19" s="11">
        <v>43095</v>
      </c>
      <c r="B19" s="7">
        <v>4.2225000000000001</v>
      </c>
      <c r="C19" s="7">
        <v>4.3550000000000004</v>
      </c>
      <c r="D19" s="8">
        <v>3.6858</v>
      </c>
      <c r="E19" s="5">
        <f t="shared" si="0"/>
        <v>0.24902113112500002</v>
      </c>
      <c r="F19" s="3">
        <f t="shared" si="1"/>
        <v>0.13250000000000028</v>
      </c>
      <c r="G19" s="4">
        <f t="shared" si="2"/>
        <v>0.53208335935752316</v>
      </c>
      <c r="H19" s="13"/>
      <c r="I19" s="13"/>
      <c r="J19" s="15"/>
    </row>
    <row r="20" spans="1:256" x14ac:dyDescent="0.25">
      <c r="A20" s="11">
        <v>43096</v>
      </c>
      <c r="B20" s="7">
        <v>4.28</v>
      </c>
      <c r="C20" s="7">
        <v>4.4124999999999996</v>
      </c>
      <c r="D20" s="8">
        <v>3.6857700000000002</v>
      </c>
      <c r="E20" s="5">
        <f t="shared" si="0"/>
        <v>0.24938002310000004</v>
      </c>
      <c r="F20" s="3">
        <f t="shared" si="1"/>
        <v>0.1324999999999994</v>
      </c>
      <c r="G20" s="4">
        <f t="shared" si="2"/>
        <v>0.53131761860037852</v>
      </c>
      <c r="H20" s="13"/>
      <c r="I20" s="13"/>
      <c r="J20" s="15"/>
    </row>
    <row r="21" spans="1:256" x14ac:dyDescent="0.25">
      <c r="A21" s="11">
        <v>43097</v>
      </c>
      <c r="B21" s="7">
        <v>4.2774999999999999</v>
      </c>
      <c r="C21" s="7">
        <v>4.4074999999999998</v>
      </c>
      <c r="D21" s="8">
        <v>3.69339</v>
      </c>
      <c r="E21" s="5">
        <f t="shared" si="0"/>
        <v>0.2494196394229167</v>
      </c>
      <c r="F21" s="3">
        <f t="shared" si="1"/>
        <v>0.12999999999999989</v>
      </c>
      <c r="G21" s="4">
        <f t="shared" si="2"/>
        <v>0.52120995884999854</v>
      </c>
      <c r="H21" s="13"/>
      <c r="I21" s="13"/>
      <c r="J21" s="15"/>
    </row>
    <row r="22" spans="1:256" x14ac:dyDescent="0.25">
      <c r="A22" s="11">
        <v>43098</v>
      </c>
      <c r="B22" s="7">
        <v>4.2699999999999996</v>
      </c>
      <c r="C22" s="7">
        <v>4.4024999999999999</v>
      </c>
      <c r="D22" s="8">
        <v>3.6946500000000002</v>
      </c>
      <c r="E22" s="5">
        <f t="shared" si="0"/>
        <v>0.24938181904166667</v>
      </c>
      <c r="F22" s="3">
        <f t="shared" si="1"/>
        <v>0.13250000000000028</v>
      </c>
      <c r="G22" s="4">
        <f t="shared" si="2"/>
        <v>0.53131379227714348</v>
      </c>
      <c r="H22" s="13"/>
      <c r="I22" s="13"/>
      <c r="J22" s="15"/>
    </row>
    <row r="23" spans="1:256" x14ac:dyDescent="0.25">
      <c r="A23" s="11">
        <v>43102</v>
      </c>
      <c r="B23" s="7">
        <v>4.335</v>
      </c>
      <c r="C23" s="7">
        <v>4.4625000000000004</v>
      </c>
      <c r="D23" s="8">
        <v>3.69428</v>
      </c>
      <c r="E23" s="5">
        <f t="shared" si="0"/>
        <v>0.24978602588333332</v>
      </c>
      <c r="F23" s="3">
        <f t="shared" si="1"/>
        <v>0.12750000000000039</v>
      </c>
      <c r="G23" s="4">
        <f t="shared" si="2"/>
        <v>0.51043688112301111</v>
      </c>
      <c r="H23" s="13"/>
      <c r="I23" s="13"/>
      <c r="J23" s="15"/>
    </row>
    <row r="24" spans="1:256" x14ac:dyDescent="0.25">
      <c r="A24" s="11">
        <v>43103</v>
      </c>
      <c r="B24" s="7">
        <v>4.3600000000000003</v>
      </c>
      <c r="C24" s="7">
        <v>4.4824999999999999</v>
      </c>
      <c r="D24" s="8">
        <v>3.69693</v>
      </c>
      <c r="E24" s="5">
        <f t="shared" si="0"/>
        <v>0.24996209730000002</v>
      </c>
      <c r="F24" s="3">
        <f t="shared" si="1"/>
        <v>0.12249999999999961</v>
      </c>
      <c r="G24" s="4">
        <f t="shared" si="2"/>
        <v>0.49007430055676526</v>
      </c>
      <c r="H24" s="13"/>
      <c r="I24" s="13"/>
      <c r="J24" s="15"/>
    </row>
    <row r="25" spans="1:256" x14ac:dyDescent="0.25">
      <c r="A25" s="11">
        <v>43104</v>
      </c>
      <c r="B25" s="7">
        <v>4.34</v>
      </c>
      <c r="C25" s="7">
        <v>4.4649999999999999</v>
      </c>
      <c r="D25" s="8">
        <v>3.6959300000000002</v>
      </c>
      <c r="E25" s="5">
        <f t="shared" si="0"/>
        <v>0.24982945856111111</v>
      </c>
      <c r="F25" s="3">
        <f t="shared" si="1"/>
        <v>0.125</v>
      </c>
      <c r="G25" s="4">
        <f t="shared" si="2"/>
        <v>0.50034131571166807</v>
      </c>
      <c r="H25" s="13"/>
      <c r="I25" s="13"/>
      <c r="J25" s="13"/>
    </row>
    <row r="26" spans="1:256" x14ac:dyDescent="0.25">
      <c r="A26" s="11">
        <v>43105</v>
      </c>
      <c r="B26" s="7"/>
      <c r="C26" s="7"/>
      <c r="D26" s="8"/>
      <c r="E26" s="5"/>
      <c r="G26" s="4"/>
      <c r="H26" s="13"/>
      <c r="I26" s="13"/>
      <c r="J26" s="15"/>
      <c r="IV26" s="13"/>
    </row>
    <row r="27" spans="1:256" x14ac:dyDescent="0.25">
      <c r="A27" s="11">
        <v>43108</v>
      </c>
      <c r="B27" s="7"/>
      <c r="C27" s="7"/>
      <c r="D27" s="8"/>
      <c r="E27" s="5"/>
      <c r="G27" s="4"/>
      <c r="H27" s="13"/>
      <c r="I27" s="13"/>
      <c r="J27" s="13"/>
    </row>
    <row r="28" spans="1:256" x14ac:dyDescent="0.25">
      <c r="A28" s="11">
        <v>43109</v>
      </c>
      <c r="B28" s="7"/>
      <c r="C28" s="7"/>
      <c r="D28" s="8"/>
      <c r="E28" s="5"/>
      <c r="G28" s="4"/>
      <c r="H28" s="13"/>
      <c r="I28" s="13"/>
      <c r="J28" s="18"/>
    </row>
    <row r="29" spans="1:256" x14ac:dyDescent="0.25">
      <c r="A29" s="11">
        <v>43110</v>
      </c>
      <c r="B29" s="7"/>
      <c r="C29" s="7"/>
      <c r="D29" s="8"/>
      <c r="E29" s="5"/>
      <c r="G29" s="4"/>
      <c r="H29" s="13"/>
      <c r="I29" s="13"/>
      <c r="J29" s="18"/>
    </row>
    <row r="30" spans="1:256" x14ac:dyDescent="0.25">
      <c r="A30" s="11">
        <v>43111</v>
      </c>
      <c r="B30" s="7"/>
      <c r="C30" s="7"/>
      <c r="D30" s="8"/>
      <c r="E30" s="5"/>
      <c r="G30" s="4"/>
      <c r="H30" s="13"/>
      <c r="I30" s="13"/>
      <c r="J30" s="15"/>
    </row>
    <row r="31" spans="1:256" x14ac:dyDescent="0.25">
      <c r="A31" s="11">
        <v>43112</v>
      </c>
      <c r="B31" s="7"/>
      <c r="C31" s="7"/>
      <c r="D31" s="8"/>
      <c r="E31" s="5"/>
      <c r="G31" s="4"/>
      <c r="H31" s="13"/>
      <c r="I31" s="13"/>
      <c r="J31" s="15"/>
    </row>
    <row r="32" spans="1:256" x14ac:dyDescent="0.25">
      <c r="A32" s="11">
        <v>43116</v>
      </c>
      <c r="B32" s="7"/>
      <c r="C32" s="7"/>
      <c r="D32" s="8"/>
      <c r="E32" s="5"/>
      <c r="G32" s="4"/>
      <c r="H32" s="13"/>
      <c r="I32" s="13"/>
      <c r="J32" s="13"/>
    </row>
    <row r="33" spans="1:10" x14ac:dyDescent="0.25">
      <c r="A33" s="11">
        <v>43117</v>
      </c>
      <c r="B33" s="7"/>
      <c r="C33" s="7"/>
      <c r="D33" s="8"/>
      <c r="E33" s="5"/>
      <c r="G33" s="4"/>
      <c r="H33" s="19"/>
      <c r="I33" s="13"/>
      <c r="J33" s="15"/>
    </row>
    <row r="34" spans="1:10" x14ac:dyDescent="0.25">
      <c r="A34" s="11">
        <v>43118</v>
      </c>
      <c r="B34" s="7"/>
      <c r="C34" s="7"/>
      <c r="D34" s="8"/>
      <c r="E34" s="5"/>
      <c r="G34" s="4"/>
      <c r="H34" s="13"/>
      <c r="I34" s="13"/>
      <c r="J34" s="15"/>
    </row>
    <row r="35" spans="1:10" x14ac:dyDescent="0.25">
      <c r="A35" s="11">
        <v>43119</v>
      </c>
      <c r="B35" s="7"/>
      <c r="C35" s="7"/>
      <c r="D35" s="8"/>
      <c r="E35" s="5"/>
      <c r="G35" s="4"/>
      <c r="H35" s="13"/>
      <c r="I35" s="13"/>
      <c r="J35" s="15"/>
    </row>
    <row r="36" spans="1:10" x14ac:dyDescent="0.25">
      <c r="A36" s="11">
        <v>43122</v>
      </c>
      <c r="B36" s="7"/>
      <c r="C36" s="7"/>
      <c r="D36" s="8"/>
      <c r="E36" s="5"/>
      <c r="G36" s="4"/>
      <c r="H36" s="18"/>
      <c r="I36" s="18"/>
      <c r="J36" s="18"/>
    </row>
    <row r="37" spans="1:10" x14ac:dyDescent="0.25">
      <c r="A37" s="11">
        <v>43123</v>
      </c>
      <c r="B37" s="7"/>
      <c r="C37" s="7"/>
      <c r="D37" s="8"/>
      <c r="E37" s="5"/>
      <c r="G37" s="4"/>
      <c r="H37" s="13"/>
      <c r="I37" s="13"/>
      <c r="J37" s="13"/>
    </row>
    <row r="38" spans="1:10" x14ac:dyDescent="0.25">
      <c r="A38" s="11">
        <v>43124</v>
      </c>
      <c r="B38" s="7"/>
      <c r="C38" s="7"/>
      <c r="D38" s="8"/>
      <c r="E38" s="5"/>
      <c r="G38" s="4"/>
      <c r="H38" s="13"/>
      <c r="I38" s="13"/>
      <c r="J38" s="15"/>
    </row>
    <row r="39" spans="1:10" x14ac:dyDescent="0.25">
      <c r="A39" s="11">
        <v>43125</v>
      </c>
      <c r="B39" s="7"/>
      <c r="C39" s="7"/>
      <c r="D39" s="8"/>
      <c r="E39" s="5"/>
      <c r="G39" s="4"/>
      <c r="H39" s="13"/>
      <c r="I39" s="13"/>
      <c r="J39" s="15"/>
    </row>
    <row r="40" spans="1:10" x14ac:dyDescent="0.25">
      <c r="A40" s="11">
        <v>43126</v>
      </c>
      <c r="B40" s="7"/>
      <c r="C40" s="7"/>
      <c r="D40" s="8"/>
      <c r="E40" s="5"/>
      <c r="G40" s="4"/>
      <c r="H40" s="13"/>
      <c r="I40" s="13"/>
      <c r="J40" s="15"/>
    </row>
    <row r="41" spans="1:10" x14ac:dyDescent="0.25">
      <c r="A41" s="11">
        <v>43129</v>
      </c>
      <c r="B41" s="7"/>
      <c r="C41" s="7"/>
      <c r="D41" s="8"/>
      <c r="E41" s="5"/>
      <c r="G41" s="4"/>
      <c r="H41" s="13"/>
      <c r="I41" s="13"/>
      <c r="J41" s="15"/>
    </row>
    <row r="42" spans="1:10" x14ac:dyDescent="0.25">
      <c r="A42" s="11">
        <v>43130</v>
      </c>
      <c r="B42" s="7"/>
      <c r="C42" s="7"/>
      <c r="D42" s="8"/>
      <c r="E42" s="5"/>
      <c r="G42" s="4"/>
      <c r="H42" s="13"/>
      <c r="I42" s="13"/>
      <c r="J42" s="18"/>
    </row>
    <row r="43" spans="1:10" x14ac:dyDescent="0.25">
      <c r="A43" s="11">
        <v>43131</v>
      </c>
      <c r="B43" s="7"/>
      <c r="C43" s="7"/>
      <c r="D43" s="8"/>
      <c r="E43" s="5"/>
      <c r="G43" s="4"/>
      <c r="H43" s="13"/>
      <c r="I43" s="13"/>
      <c r="J43" s="15"/>
    </row>
    <row r="44" spans="1:10" x14ac:dyDescent="0.25">
      <c r="A44" s="11">
        <v>43132</v>
      </c>
      <c r="B44" s="7"/>
      <c r="C44" s="7"/>
      <c r="D44" s="8"/>
      <c r="E44" s="5"/>
      <c r="G44" s="4"/>
      <c r="H44" s="13"/>
      <c r="I44" s="13"/>
      <c r="J44" s="15"/>
    </row>
    <row r="45" spans="1:10" x14ac:dyDescent="0.25">
      <c r="A45" s="11">
        <v>43133</v>
      </c>
      <c r="B45" s="7"/>
      <c r="C45" s="7"/>
      <c r="D45" s="8"/>
      <c r="E45" s="5"/>
      <c r="G45" s="4"/>
      <c r="H45" s="13"/>
      <c r="I45" s="13"/>
      <c r="J45" s="15"/>
    </row>
    <row r="46" spans="1:10" x14ac:dyDescent="0.25">
      <c r="A46" s="11">
        <v>43136</v>
      </c>
      <c r="B46" s="7"/>
      <c r="C46" s="7"/>
      <c r="D46" s="8"/>
      <c r="E46" s="5"/>
      <c r="G46" s="4"/>
      <c r="H46" s="13"/>
      <c r="I46" s="13"/>
      <c r="J46" s="15"/>
    </row>
    <row r="47" spans="1:10" x14ac:dyDescent="0.25">
      <c r="A47" s="11">
        <v>43137</v>
      </c>
      <c r="B47" s="7"/>
      <c r="C47" s="7"/>
      <c r="D47" s="8"/>
      <c r="E47" s="5"/>
      <c r="G47" s="4"/>
      <c r="H47" s="13"/>
      <c r="I47" s="13"/>
      <c r="J47" s="15"/>
    </row>
    <row r="48" spans="1:10" x14ac:dyDescent="0.25">
      <c r="A48" s="11">
        <v>43138</v>
      </c>
      <c r="B48" s="7"/>
      <c r="C48" s="7"/>
      <c r="D48" s="8"/>
      <c r="E48" s="5"/>
      <c r="G48" s="4"/>
      <c r="H48" s="13"/>
      <c r="I48" s="13"/>
      <c r="J48" s="15"/>
    </row>
    <row r="49" spans="1:10" x14ac:dyDescent="0.25">
      <c r="A49" s="11">
        <v>43139</v>
      </c>
      <c r="B49" s="7"/>
      <c r="C49" s="7"/>
      <c r="D49" s="8"/>
      <c r="E49" s="5"/>
      <c r="G49" s="4"/>
      <c r="H49" s="13"/>
      <c r="I49" s="13"/>
      <c r="J49" s="15"/>
    </row>
    <row r="50" spans="1:10" x14ac:dyDescent="0.25">
      <c r="A50" s="11">
        <v>43140</v>
      </c>
      <c r="B50" s="7"/>
      <c r="C50" s="7"/>
      <c r="D50" s="8"/>
      <c r="E50" s="5"/>
      <c r="G50" s="4"/>
      <c r="H50" s="13"/>
      <c r="I50" s="13"/>
      <c r="J50" s="15"/>
    </row>
    <row r="51" spans="1:10" x14ac:dyDescent="0.25">
      <c r="A51" s="11">
        <v>43143</v>
      </c>
      <c r="B51" s="7"/>
      <c r="C51" s="7"/>
      <c r="D51" s="8"/>
      <c r="E51" s="5"/>
      <c r="G51" s="4"/>
      <c r="H51" s="13"/>
      <c r="I51" s="13"/>
      <c r="J51" s="15"/>
    </row>
    <row r="52" spans="1:10" x14ac:dyDescent="0.25">
      <c r="A52" s="11">
        <v>43144</v>
      </c>
      <c r="B52" s="7"/>
      <c r="C52" s="7"/>
      <c r="D52" s="8"/>
      <c r="E52" s="5"/>
      <c r="G52" s="4"/>
      <c r="H52" s="13"/>
      <c r="I52" s="13"/>
      <c r="J52" s="15"/>
    </row>
    <row r="53" spans="1:10" x14ac:dyDescent="0.25">
      <c r="A53" s="11">
        <v>43145</v>
      </c>
      <c r="B53" s="7"/>
      <c r="C53" s="7"/>
      <c r="D53" s="8"/>
      <c r="E53" s="5"/>
      <c r="G53" s="4"/>
      <c r="H53" s="13"/>
      <c r="I53" s="13"/>
      <c r="J53" s="15"/>
    </row>
    <row r="54" spans="1:10" x14ac:dyDescent="0.25">
      <c r="A54" s="11">
        <v>43146</v>
      </c>
      <c r="B54" s="7"/>
      <c r="C54" s="7"/>
      <c r="D54" s="8"/>
      <c r="E54" s="5"/>
      <c r="G54" s="4"/>
      <c r="H54" s="13"/>
      <c r="I54" s="13"/>
      <c r="J54" s="15"/>
    </row>
    <row r="55" spans="1:10" x14ac:dyDescent="0.25">
      <c r="A55" s="11">
        <v>43147</v>
      </c>
      <c r="B55" s="7"/>
      <c r="C55" s="7"/>
      <c r="D55" s="8"/>
      <c r="E55" s="5"/>
      <c r="G55" s="4"/>
      <c r="H55" s="13"/>
      <c r="I55" s="13"/>
      <c r="J55" s="15"/>
    </row>
    <row r="56" spans="1:10" x14ac:dyDescent="0.25">
      <c r="A56" s="11">
        <v>43151</v>
      </c>
      <c r="B56" s="7"/>
      <c r="C56" s="7"/>
      <c r="D56" s="8"/>
      <c r="E56" s="5"/>
      <c r="G56" s="4"/>
      <c r="H56" s="13"/>
      <c r="I56" s="13"/>
      <c r="J56" s="15"/>
    </row>
    <row r="57" spans="1:10" x14ac:dyDescent="0.25">
      <c r="A57" s="11">
        <v>43152</v>
      </c>
      <c r="B57" s="7"/>
      <c r="C57" s="7"/>
      <c r="D57" s="8"/>
      <c r="E57" s="5"/>
      <c r="G57" s="4"/>
      <c r="H57" s="13"/>
      <c r="I57" s="13"/>
      <c r="J57" s="15"/>
    </row>
    <row r="58" spans="1:10" x14ac:dyDescent="0.25">
      <c r="A58" s="11">
        <v>43153</v>
      </c>
      <c r="B58" s="7"/>
      <c r="C58" s="7"/>
      <c r="D58" s="8"/>
      <c r="E58" s="5"/>
      <c r="G58" s="4"/>
      <c r="H58" s="13"/>
      <c r="I58" s="13"/>
      <c r="J58" s="15"/>
    </row>
    <row r="59" spans="1:10" x14ac:dyDescent="0.25">
      <c r="A59" s="11">
        <v>43154</v>
      </c>
      <c r="B59" s="7"/>
      <c r="C59" s="7"/>
      <c r="D59" s="8"/>
      <c r="E59" s="5"/>
      <c r="G59" s="4"/>
      <c r="H59" s="13"/>
      <c r="I59" s="13"/>
      <c r="J59" s="15"/>
    </row>
    <row r="60" spans="1:10" x14ac:dyDescent="0.25">
      <c r="A60" s="11"/>
      <c r="B60" s="9"/>
      <c r="C60" s="9"/>
      <c r="D60" s="10"/>
      <c r="E60" s="5"/>
      <c r="G60" s="4"/>
    </row>
    <row r="61" spans="1:10" x14ac:dyDescent="0.25">
      <c r="A61" s="11"/>
      <c r="B61" s="9"/>
      <c r="C61" s="9"/>
      <c r="D61" s="10"/>
      <c r="E61" s="5"/>
      <c r="G61" s="4"/>
    </row>
    <row r="62" spans="1:10" x14ac:dyDescent="0.25">
      <c r="A62" t="s">
        <v>4</v>
      </c>
      <c r="B62" s="9"/>
      <c r="C62" s="9"/>
      <c r="D62" s="10"/>
      <c r="E62" s="5"/>
      <c r="G62" s="4"/>
    </row>
    <row r="63" spans="1:10" x14ac:dyDescent="0.25">
      <c r="A63" s="14" t="s">
        <v>5</v>
      </c>
      <c r="B63" s="9"/>
      <c r="C63" s="9"/>
      <c r="D63" s="10"/>
      <c r="E63" t="s">
        <v>8</v>
      </c>
      <c r="G63" s="4"/>
    </row>
    <row r="64" spans="1:10" x14ac:dyDescent="0.25">
      <c r="A64" s="17" t="s">
        <v>17</v>
      </c>
      <c r="B64" s="9"/>
      <c r="C64" s="9"/>
      <c r="D64" s="10"/>
      <c r="E64" s="5"/>
      <c r="G64" s="4"/>
    </row>
    <row r="65" spans="1:7" x14ac:dyDescent="0.25">
      <c r="A65" t="s">
        <v>18</v>
      </c>
      <c r="B65" s="9"/>
      <c r="C65" s="9"/>
      <c r="D65" s="10"/>
      <c r="E65" s="5"/>
      <c r="G65" s="4"/>
    </row>
    <row r="66" spans="1:7" x14ac:dyDescent="0.25">
      <c r="A66" t="s">
        <v>19</v>
      </c>
      <c r="B66" s="9"/>
      <c r="C66" s="9"/>
      <c r="D66" s="10"/>
      <c r="E66" s="5"/>
      <c r="G66" s="4"/>
    </row>
    <row r="67" spans="1:7" x14ac:dyDescent="0.25">
      <c r="B67" s="9"/>
      <c r="C67" s="9"/>
      <c r="D67" s="10"/>
      <c r="E67" s="5"/>
      <c r="G67" s="4"/>
    </row>
    <row r="68" spans="1:7" x14ac:dyDescent="0.25">
      <c r="B68" s="9"/>
      <c r="C68" s="9"/>
      <c r="D68" s="10"/>
      <c r="E68" s="5"/>
      <c r="G68" s="4"/>
    </row>
    <row r="70" spans="1:7" x14ac:dyDescent="0.25">
      <c r="B70" s="14"/>
      <c r="C70" s="14"/>
      <c r="D70" s="14"/>
    </row>
  </sheetData>
  <mergeCells count="16">
    <mergeCell ref="D11:E11"/>
    <mergeCell ref="A7:C7"/>
    <mergeCell ref="A8:C8"/>
    <mergeCell ref="A9:C9"/>
    <mergeCell ref="F13:F14"/>
    <mergeCell ref="A10:C10"/>
    <mergeCell ref="D7:E7"/>
    <mergeCell ref="D8:E8"/>
    <mergeCell ref="D9:E9"/>
    <mergeCell ref="D10:E10"/>
    <mergeCell ref="G13:G14"/>
    <mergeCell ref="B13:B14"/>
    <mergeCell ref="C13:C14"/>
    <mergeCell ref="A13:A14"/>
    <mergeCell ref="D13:D14"/>
    <mergeCell ref="E13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="75" zoomScaleNormal="75" workbookViewId="0">
      <selection activeCell="M23" sqref="M23"/>
    </sheetView>
  </sheetViews>
  <sheetFormatPr defaultRowHeight="13.2" x14ac:dyDescent="0.25"/>
  <cols>
    <col min="1" max="1" width="11.88671875" customWidth="1"/>
    <col min="2" max="2" width="10.33203125" customWidth="1"/>
    <col min="3" max="3" width="10.44140625" customWidth="1"/>
    <col min="4" max="4" width="11.6640625" customWidth="1"/>
    <col min="5" max="5" width="12" customWidth="1"/>
    <col min="6" max="6" width="11" customWidth="1"/>
    <col min="7" max="7" width="11.5546875" customWidth="1"/>
  </cols>
  <sheetData>
    <row r="1" spans="1:10" x14ac:dyDescent="0.25">
      <c r="A1" s="12">
        <v>43104</v>
      </c>
      <c r="B1" t="s">
        <v>34</v>
      </c>
      <c r="C1" s="16"/>
      <c r="F1" s="3"/>
    </row>
    <row r="2" spans="1:10" x14ac:dyDescent="0.25">
      <c r="F2" s="3"/>
    </row>
    <row r="3" spans="1:10" ht="15.6" x14ac:dyDescent="0.3">
      <c r="A3" s="21" t="s">
        <v>29</v>
      </c>
      <c r="F3" s="3"/>
    </row>
    <row r="4" spans="1:10" ht="15.6" x14ac:dyDescent="0.3">
      <c r="A4" s="21"/>
      <c r="F4" s="3"/>
    </row>
    <row r="5" spans="1:10" x14ac:dyDescent="0.25">
      <c r="A5" s="40" t="s">
        <v>30</v>
      </c>
      <c r="F5" s="3"/>
    </row>
    <row r="6" spans="1:10" x14ac:dyDescent="0.25">
      <c r="A6" s="30" t="s">
        <v>28</v>
      </c>
      <c r="F6" s="3"/>
    </row>
    <row r="7" spans="1:10" x14ac:dyDescent="0.25">
      <c r="F7" s="3"/>
    </row>
    <row r="8" spans="1:10" x14ac:dyDescent="0.25">
      <c r="A8" s="6" t="s">
        <v>12</v>
      </c>
    </row>
    <row r="10" spans="1:10" x14ac:dyDescent="0.25">
      <c r="A10" s="27" t="s">
        <v>9</v>
      </c>
      <c r="B10" s="27"/>
      <c r="C10" s="27"/>
      <c r="D10" s="28">
        <v>43160</v>
      </c>
      <c r="E10" s="28"/>
    </row>
    <row r="11" spans="1:10" x14ac:dyDescent="0.25">
      <c r="A11" s="27" t="s">
        <v>13</v>
      </c>
      <c r="B11" s="27"/>
      <c r="C11" s="27"/>
      <c r="D11" s="28">
        <v>43221</v>
      </c>
      <c r="E11" s="28"/>
    </row>
    <row r="12" spans="1:10" x14ac:dyDescent="0.25">
      <c r="A12" s="27" t="s">
        <v>2</v>
      </c>
      <c r="B12" s="27"/>
      <c r="C12" s="27"/>
      <c r="D12" s="29">
        <f>D11-D10</f>
        <v>61</v>
      </c>
      <c r="E12" s="29"/>
    </row>
    <row r="13" spans="1:10" ht="13.8" thickBot="1" x14ac:dyDescent="0.3">
      <c r="A13" s="27" t="s">
        <v>6</v>
      </c>
      <c r="B13" s="27"/>
      <c r="C13" s="27"/>
      <c r="D13" s="29" t="s">
        <v>33</v>
      </c>
      <c r="E13" s="29"/>
      <c r="F13" s="49"/>
      <c r="G13" s="50"/>
      <c r="H13" s="50"/>
      <c r="I13" s="50"/>
      <c r="J13" s="49"/>
    </row>
    <row r="14" spans="1:10" ht="13.8" thickBot="1" x14ac:dyDescent="0.3">
      <c r="A14" s="32" t="s">
        <v>22</v>
      </c>
      <c r="B14" s="47"/>
      <c r="C14" s="47"/>
      <c r="D14" s="48"/>
      <c r="E14" s="33">
        <f>0.00197*30</f>
        <v>5.91E-2</v>
      </c>
      <c r="F14" s="50"/>
      <c r="G14" s="50"/>
      <c r="H14" s="50"/>
      <c r="I14" s="50"/>
      <c r="J14" s="51"/>
    </row>
    <row r="15" spans="1:10" x14ac:dyDescent="0.25">
      <c r="A15" s="20" t="s">
        <v>3</v>
      </c>
      <c r="B15" s="20"/>
      <c r="C15" s="20"/>
      <c r="D15" s="37">
        <f>AVERAGE(G19:G65)</f>
        <v>0.90403062293652459</v>
      </c>
      <c r="E15" s="37"/>
    </row>
    <row r="16" spans="1:10" x14ac:dyDescent="0.25">
      <c r="A16" s="20"/>
      <c r="B16" s="20"/>
      <c r="C16" s="20"/>
      <c r="D16" s="1"/>
    </row>
    <row r="17" spans="1:10" x14ac:dyDescent="0.25">
      <c r="A17" s="24" t="s">
        <v>0</v>
      </c>
      <c r="B17" s="22" t="s">
        <v>25</v>
      </c>
      <c r="C17" s="22" t="s">
        <v>26</v>
      </c>
      <c r="D17" s="22" t="s">
        <v>23</v>
      </c>
      <c r="E17" s="22" t="s">
        <v>27</v>
      </c>
      <c r="F17" s="22" t="s">
        <v>24</v>
      </c>
      <c r="G17" s="22" t="s">
        <v>16</v>
      </c>
    </row>
    <row r="18" spans="1:10" ht="49.95" customHeight="1" x14ac:dyDescent="0.25">
      <c r="A18" s="25"/>
      <c r="B18" s="23"/>
      <c r="C18" s="23"/>
      <c r="D18" s="23"/>
      <c r="E18" s="23"/>
      <c r="F18" s="23"/>
      <c r="G18" s="23"/>
    </row>
    <row r="19" spans="1:10" x14ac:dyDescent="0.25">
      <c r="A19" s="11">
        <v>43088</v>
      </c>
      <c r="B19" s="7">
        <v>4.2</v>
      </c>
      <c r="C19" s="7">
        <v>4.33</v>
      </c>
      <c r="D19" s="8">
        <v>3.62548</v>
      </c>
      <c r="E19" s="18">
        <f t="shared" ref="E19:E29" si="0">$D$12*((((D19)/100)/360*B19)+0.00197)</f>
        <v>0.14597133266666668</v>
      </c>
      <c r="F19" s="13">
        <f t="shared" ref="F19:F29" si="1">C19-B19</f>
        <v>0.12999999999999989</v>
      </c>
      <c r="G19" s="4">
        <f t="shared" ref="G19:G29" si="2">F19/E19</f>
        <v>0.89058582685452237</v>
      </c>
    </row>
    <row r="20" spans="1:10" x14ac:dyDescent="0.25">
      <c r="A20" s="11">
        <v>43089</v>
      </c>
      <c r="B20" s="7">
        <v>4.2249999999999996</v>
      </c>
      <c r="C20" s="7">
        <v>4.3550000000000004</v>
      </c>
      <c r="D20" s="8">
        <v>3.6420300000000001</v>
      </c>
      <c r="E20" s="18">
        <f t="shared" si="0"/>
        <v>0.14624339393750002</v>
      </c>
      <c r="F20" s="13">
        <f t="shared" si="1"/>
        <v>0.13000000000000078</v>
      </c>
      <c r="G20" s="4">
        <f t="shared" si="2"/>
        <v>0.88892904150979168</v>
      </c>
    </row>
    <row r="21" spans="1:10" x14ac:dyDescent="0.25">
      <c r="A21" s="11">
        <v>43090</v>
      </c>
      <c r="B21" s="7">
        <v>4.2424999999999997</v>
      </c>
      <c r="C21" s="7">
        <v>4.3724999999999996</v>
      </c>
      <c r="D21" s="8">
        <v>3.6579299999999999</v>
      </c>
      <c r="E21" s="18">
        <f t="shared" si="0"/>
        <v>0.14646569026458334</v>
      </c>
      <c r="F21" s="13">
        <f t="shared" si="1"/>
        <v>0.12999999999999989</v>
      </c>
      <c r="G21" s="4">
        <f t="shared" si="2"/>
        <v>0.88757988143954425</v>
      </c>
    </row>
    <row r="22" spans="1:10" x14ac:dyDescent="0.25">
      <c r="A22" s="11">
        <v>43091</v>
      </c>
      <c r="B22" s="7">
        <v>4.2275</v>
      </c>
      <c r="C22" s="7">
        <v>4.3624999999999998</v>
      </c>
      <c r="D22" s="8">
        <v>3.6746400000000001</v>
      </c>
      <c r="E22" s="18">
        <f t="shared" si="0"/>
        <v>0.14649241601666665</v>
      </c>
      <c r="F22" s="13">
        <f t="shared" si="1"/>
        <v>0.13499999999999979</v>
      </c>
      <c r="G22" s="4">
        <f t="shared" si="2"/>
        <v>0.92154941307433036</v>
      </c>
    </row>
    <row r="23" spans="1:10" x14ac:dyDescent="0.25">
      <c r="A23" s="11">
        <v>43095</v>
      </c>
      <c r="B23" s="7">
        <v>4.2</v>
      </c>
      <c r="C23" s="7">
        <v>4.3324999999999996</v>
      </c>
      <c r="D23" s="8">
        <v>3.6858</v>
      </c>
      <c r="E23" s="18">
        <f t="shared" si="0"/>
        <v>0.14640061000000001</v>
      </c>
      <c r="F23" s="13">
        <f t="shared" si="1"/>
        <v>0.1324999999999994</v>
      </c>
      <c r="G23" s="4">
        <f t="shared" si="2"/>
        <v>0.90505087376343163</v>
      </c>
    </row>
    <row r="24" spans="1:10" x14ac:dyDescent="0.25">
      <c r="A24" s="11">
        <v>43096</v>
      </c>
      <c r="B24" s="7">
        <v>4.2549999999999999</v>
      </c>
      <c r="C24" s="7">
        <v>4.3899999999999997</v>
      </c>
      <c r="D24" s="8">
        <v>3.6857700000000002</v>
      </c>
      <c r="E24" s="18">
        <f t="shared" si="0"/>
        <v>0.1467438897875</v>
      </c>
      <c r="F24" s="13">
        <f t="shared" si="1"/>
        <v>0.13499999999999979</v>
      </c>
      <c r="G24" s="4">
        <f t="shared" si="2"/>
        <v>0.91997016158896594</v>
      </c>
    </row>
    <row r="25" spans="1:10" x14ac:dyDescent="0.25">
      <c r="A25" s="11">
        <v>43097</v>
      </c>
      <c r="B25" s="7">
        <v>4.2675000000000001</v>
      </c>
      <c r="C25" s="7">
        <v>4.4024999999999999</v>
      </c>
      <c r="D25" s="8">
        <v>3.69339</v>
      </c>
      <c r="E25" s="18">
        <f t="shared" si="0"/>
        <v>0.14687705698125</v>
      </c>
      <c r="F25" s="13">
        <f t="shared" si="1"/>
        <v>0.13499999999999979</v>
      </c>
      <c r="G25" s="4">
        <f t="shared" si="2"/>
        <v>0.91913606368919543</v>
      </c>
      <c r="H25" s="13"/>
      <c r="I25" s="13"/>
    </row>
    <row r="26" spans="1:10" x14ac:dyDescent="0.25">
      <c r="A26" s="11">
        <v>43098</v>
      </c>
      <c r="B26" s="7">
        <v>4.2725</v>
      </c>
      <c r="C26" s="7">
        <v>4.41</v>
      </c>
      <c r="D26" s="8">
        <v>3.6946500000000002</v>
      </c>
      <c r="E26" s="18">
        <f t="shared" si="0"/>
        <v>0.14691746998958333</v>
      </c>
      <c r="F26" s="13">
        <f t="shared" si="1"/>
        <v>0.13750000000000018</v>
      </c>
      <c r="G26" s="4">
        <f t="shared" si="2"/>
        <v>0.93589959049627747</v>
      </c>
      <c r="H26" s="13"/>
      <c r="I26" s="13"/>
    </row>
    <row r="27" spans="1:10" x14ac:dyDescent="0.25">
      <c r="A27" s="11">
        <v>43102</v>
      </c>
      <c r="B27" s="7">
        <v>4.3475000000000001</v>
      </c>
      <c r="C27" s="7">
        <v>4.4800000000000004</v>
      </c>
      <c r="D27" s="8">
        <v>3.69428</v>
      </c>
      <c r="E27" s="18">
        <f t="shared" si="0"/>
        <v>0.1473842727861111</v>
      </c>
      <c r="F27" s="13">
        <f t="shared" si="1"/>
        <v>0.13250000000000028</v>
      </c>
      <c r="G27" s="4">
        <f t="shared" si="2"/>
        <v>0.89901044049855061</v>
      </c>
      <c r="H27" s="13"/>
      <c r="I27" s="13"/>
      <c r="J27" s="15"/>
    </row>
    <row r="28" spans="1:10" x14ac:dyDescent="0.25">
      <c r="A28" s="11">
        <v>43103</v>
      </c>
      <c r="B28" s="7">
        <v>4.41</v>
      </c>
      <c r="C28" s="7">
        <v>4.54</v>
      </c>
      <c r="D28" s="8">
        <v>3.69693</v>
      </c>
      <c r="E28" s="18">
        <f t="shared" si="0"/>
        <v>0.14779530942499999</v>
      </c>
      <c r="F28" s="13">
        <f t="shared" si="1"/>
        <v>0.12999999999999989</v>
      </c>
      <c r="G28" s="4">
        <f t="shared" si="2"/>
        <v>0.87959489719779993</v>
      </c>
      <c r="H28" s="13"/>
      <c r="I28" s="13"/>
    </row>
    <row r="29" spans="1:10" x14ac:dyDescent="0.25">
      <c r="A29" s="11">
        <v>43104</v>
      </c>
      <c r="B29" s="7">
        <v>4.3975</v>
      </c>
      <c r="C29" s="7">
        <v>4.53</v>
      </c>
      <c r="D29" s="8">
        <v>3.6959300000000002</v>
      </c>
      <c r="E29" s="18">
        <f t="shared" si="0"/>
        <v>0.14770955507430555</v>
      </c>
      <c r="F29" s="13">
        <f t="shared" si="1"/>
        <v>0.13250000000000028</v>
      </c>
      <c r="G29" s="4">
        <f t="shared" si="2"/>
        <v>0.89703066218936156</v>
      </c>
    </row>
    <row r="30" spans="1:10" x14ac:dyDescent="0.25">
      <c r="A30" s="11">
        <v>43105</v>
      </c>
      <c r="B30" s="7"/>
      <c r="C30" s="7"/>
      <c r="D30" s="8"/>
      <c r="E30" s="5"/>
      <c r="F30" s="3"/>
      <c r="G30" s="4"/>
    </row>
    <row r="31" spans="1:10" x14ac:dyDescent="0.25">
      <c r="A31" s="11" t="s">
        <v>21</v>
      </c>
      <c r="B31" s="7"/>
      <c r="C31" s="7"/>
      <c r="D31" s="8"/>
      <c r="E31" s="5"/>
      <c r="F31" s="3"/>
      <c r="G31" s="4"/>
    </row>
    <row r="32" spans="1:10" x14ac:dyDescent="0.25">
      <c r="A32" s="11" t="s">
        <v>21</v>
      </c>
      <c r="B32" s="7"/>
      <c r="C32" s="7"/>
      <c r="D32" s="8"/>
      <c r="E32" s="5"/>
      <c r="F32" s="3"/>
      <c r="G32" s="4"/>
    </row>
    <row r="33" spans="1:7" hidden="1" x14ac:dyDescent="0.25">
      <c r="A33" s="11">
        <v>43108</v>
      </c>
      <c r="B33" s="7"/>
      <c r="C33" s="7"/>
      <c r="D33" s="8"/>
      <c r="E33" s="5"/>
      <c r="F33" s="3"/>
      <c r="G33" s="4"/>
    </row>
    <row r="34" spans="1:7" hidden="1" x14ac:dyDescent="0.25">
      <c r="A34" s="11">
        <v>43109</v>
      </c>
      <c r="B34" s="7"/>
      <c r="C34" s="7"/>
      <c r="D34" s="8"/>
      <c r="E34" s="5"/>
      <c r="F34" s="3"/>
      <c r="G34" s="4"/>
    </row>
    <row r="35" spans="1:7" hidden="1" x14ac:dyDescent="0.25">
      <c r="A35" s="11">
        <v>43110</v>
      </c>
      <c r="B35" s="7"/>
      <c r="C35" s="7"/>
      <c r="D35" s="8"/>
      <c r="E35" s="5"/>
      <c r="F35" s="3"/>
      <c r="G35" s="4"/>
    </row>
    <row r="36" spans="1:7" hidden="1" x14ac:dyDescent="0.25">
      <c r="A36" s="11">
        <v>43111</v>
      </c>
      <c r="B36" s="7"/>
      <c r="C36" s="7"/>
      <c r="D36" s="8"/>
      <c r="E36" s="5"/>
      <c r="F36" s="3"/>
      <c r="G36" s="4"/>
    </row>
    <row r="37" spans="1:7" hidden="1" x14ac:dyDescent="0.25">
      <c r="A37" s="11">
        <v>43112</v>
      </c>
      <c r="B37" s="7"/>
      <c r="C37" s="7"/>
      <c r="D37" s="8"/>
      <c r="E37" s="5"/>
      <c r="F37" s="3"/>
      <c r="G37" s="4"/>
    </row>
    <row r="38" spans="1:7" hidden="1" x14ac:dyDescent="0.25">
      <c r="A38" s="11">
        <v>43116</v>
      </c>
      <c r="B38" s="7"/>
      <c r="C38" s="7"/>
      <c r="D38" s="8"/>
      <c r="E38" s="5"/>
      <c r="F38" s="3"/>
      <c r="G38" s="4"/>
    </row>
    <row r="39" spans="1:7" hidden="1" x14ac:dyDescent="0.25">
      <c r="A39" s="11">
        <v>43117</v>
      </c>
      <c r="B39" s="7"/>
      <c r="C39" s="7"/>
      <c r="D39" s="8"/>
      <c r="E39" s="5"/>
      <c r="F39" s="3"/>
      <c r="G39" s="4"/>
    </row>
    <row r="40" spans="1:7" hidden="1" x14ac:dyDescent="0.25">
      <c r="A40" s="11">
        <v>43118</v>
      </c>
      <c r="B40" s="7"/>
      <c r="C40" s="7"/>
      <c r="D40" s="8"/>
      <c r="E40" s="5"/>
      <c r="F40" s="3"/>
      <c r="G40" s="4"/>
    </row>
    <row r="41" spans="1:7" hidden="1" x14ac:dyDescent="0.25">
      <c r="A41" s="11">
        <v>43119</v>
      </c>
      <c r="B41" s="7"/>
      <c r="C41" s="7"/>
      <c r="D41" s="8"/>
      <c r="E41" s="5"/>
      <c r="F41" s="3"/>
      <c r="G41" s="4"/>
    </row>
    <row r="42" spans="1:7" hidden="1" x14ac:dyDescent="0.25">
      <c r="A42" s="11">
        <v>43122</v>
      </c>
      <c r="B42" s="7"/>
      <c r="C42" s="7"/>
      <c r="D42" s="8"/>
      <c r="E42" s="5"/>
      <c r="F42" s="3"/>
      <c r="G42" s="4"/>
    </row>
    <row r="43" spans="1:7" hidden="1" x14ac:dyDescent="0.25">
      <c r="A43" s="11">
        <v>43123</v>
      </c>
      <c r="B43" s="7"/>
      <c r="C43" s="7"/>
      <c r="D43" s="8"/>
      <c r="E43" s="5"/>
      <c r="F43" s="3"/>
      <c r="G43" s="4"/>
    </row>
    <row r="44" spans="1:7" hidden="1" x14ac:dyDescent="0.25">
      <c r="A44" s="11">
        <v>43124</v>
      </c>
      <c r="B44" s="7"/>
      <c r="C44" s="7"/>
      <c r="D44" s="8"/>
      <c r="E44" s="5"/>
      <c r="F44" s="3"/>
      <c r="G44" s="4"/>
    </row>
    <row r="45" spans="1:7" hidden="1" x14ac:dyDescent="0.25">
      <c r="A45" s="11">
        <v>43125</v>
      </c>
      <c r="B45" s="7"/>
      <c r="C45" s="7"/>
      <c r="D45" s="8"/>
      <c r="E45" s="5"/>
      <c r="F45" s="3"/>
      <c r="G45" s="4"/>
    </row>
    <row r="46" spans="1:7" hidden="1" x14ac:dyDescent="0.25">
      <c r="A46" s="11">
        <v>43126</v>
      </c>
      <c r="B46" s="7"/>
      <c r="C46" s="7"/>
      <c r="D46" s="8"/>
      <c r="E46" s="5"/>
      <c r="F46" s="3"/>
      <c r="G46" s="4"/>
    </row>
    <row r="47" spans="1:7" hidden="1" x14ac:dyDescent="0.25">
      <c r="A47" s="11">
        <v>43129</v>
      </c>
      <c r="B47" s="7"/>
      <c r="C47" s="7"/>
      <c r="D47" s="8"/>
      <c r="E47" s="5"/>
      <c r="F47" s="3"/>
      <c r="G47" s="4"/>
    </row>
    <row r="48" spans="1:7" hidden="1" x14ac:dyDescent="0.25">
      <c r="A48" s="11">
        <v>43130</v>
      </c>
      <c r="B48" s="7"/>
      <c r="C48" s="7"/>
      <c r="D48" s="8"/>
      <c r="E48" s="5"/>
      <c r="F48" s="3"/>
      <c r="G48" s="4"/>
    </row>
    <row r="49" spans="1:7" hidden="1" x14ac:dyDescent="0.25">
      <c r="A49" s="11">
        <v>43131</v>
      </c>
      <c r="B49" s="7"/>
      <c r="C49" s="7"/>
      <c r="D49" s="8"/>
      <c r="E49" s="5"/>
      <c r="F49" s="3"/>
      <c r="G49" s="4"/>
    </row>
    <row r="50" spans="1:7" hidden="1" x14ac:dyDescent="0.25">
      <c r="A50" s="11">
        <v>43132</v>
      </c>
      <c r="B50" s="7"/>
      <c r="C50" s="7"/>
      <c r="D50" s="8"/>
      <c r="E50" s="5"/>
      <c r="F50" s="3"/>
      <c r="G50" s="4"/>
    </row>
    <row r="51" spans="1:7" hidden="1" x14ac:dyDescent="0.25">
      <c r="A51" s="11">
        <v>43133</v>
      </c>
      <c r="B51" s="7"/>
      <c r="C51" s="7"/>
      <c r="D51" s="8"/>
      <c r="E51" s="5"/>
      <c r="F51" s="3"/>
      <c r="G51" s="4"/>
    </row>
    <row r="52" spans="1:7" hidden="1" x14ac:dyDescent="0.25">
      <c r="A52" s="11">
        <v>43136</v>
      </c>
      <c r="B52" s="7"/>
      <c r="C52" s="7"/>
      <c r="D52" s="8"/>
      <c r="E52" s="5"/>
      <c r="F52" s="3"/>
      <c r="G52" s="4"/>
    </row>
    <row r="53" spans="1:7" hidden="1" x14ac:dyDescent="0.25">
      <c r="A53" s="11">
        <v>43137</v>
      </c>
      <c r="B53" s="7"/>
      <c r="C53" s="7"/>
      <c r="D53" s="8"/>
      <c r="E53" s="5"/>
      <c r="F53" s="3"/>
      <c r="G53" s="4"/>
    </row>
    <row r="54" spans="1:7" hidden="1" x14ac:dyDescent="0.25">
      <c r="A54" s="11">
        <v>43138</v>
      </c>
      <c r="B54" s="7"/>
      <c r="C54" s="7"/>
      <c r="D54" s="8"/>
      <c r="E54" s="5"/>
      <c r="F54" s="3"/>
      <c r="G54" s="4"/>
    </row>
    <row r="55" spans="1:7" hidden="1" x14ac:dyDescent="0.25">
      <c r="A55" s="11">
        <v>43139</v>
      </c>
      <c r="B55" s="7"/>
      <c r="C55" s="7"/>
      <c r="D55" s="8"/>
      <c r="E55" s="5"/>
      <c r="F55" s="3"/>
      <c r="G55" s="4"/>
    </row>
    <row r="56" spans="1:7" hidden="1" x14ac:dyDescent="0.25">
      <c r="A56" s="11">
        <v>43140</v>
      </c>
      <c r="B56" s="7"/>
      <c r="C56" s="7"/>
      <c r="D56" s="8"/>
      <c r="E56" s="5"/>
      <c r="F56" s="3"/>
      <c r="G56" s="4"/>
    </row>
    <row r="57" spans="1:7" hidden="1" x14ac:dyDescent="0.25">
      <c r="A57" s="11">
        <v>43143</v>
      </c>
      <c r="B57" s="7"/>
      <c r="C57" s="7"/>
      <c r="D57" s="8"/>
      <c r="E57" s="5"/>
      <c r="F57" s="3"/>
      <c r="G57" s="4"/>
    </row>
    <row r="58" spans="1:7" hidden="1" x14ac:dyDescent="0.25">
      <c r="A58" s="11">
        <v>43144</v>
      </c>
      <c r="B58" s="7"/>
      <c r="C58" s="7"/>
      <c r="D58" s="8"/>
      <c r="E58" s="5"/>
      <c r="F58" s="3"/>
      <c r="G58" s="4"/>
    </row>
    <row r="59" spans="1:7" hidden="1" x14ac:dyDescent="0.25">
      <c r="A59" s="11">
        <v>43145</v>
      </c>
      <c r="B59" s="7"/>
      <c r="C59" s="7"/>
      <c r="D59" s="8"/>
      <c r="E59" s="5"/>
      <c r="F59" s="3"/>
      <c r="G59" s="4"/>
    </row>
    <row r="60" spans="1:7" hidden="1" x14ac:dyDescent="0.25">
      <c r="A60" s="11">
        <v>43146</v>
      </c>
      <c r="B60" s="7"/>
      <c r="C60" s="7"/>
      <c r="D60" s="8"/>
      <c r="E60" s="5"/>
      <c r="F60" s="3"/>
      <c r="G60" s="4"/>
    </row>
    <row r="61" spans="1:7" hidden="1" x14ac:dyDescent="0.25">
      <c r="A61" s="11">
        <v>43147</v>
      </c>
      <c r="B61" s="7"/>
      <c r="C61" s="7"/>
      <c r="D61" s="8"/>
      <c r="E61" s="5"/>
      <c r="F61" s="3"/>
      <c r="G61" s="4"/>
    </row>
    <row r="62" spans="1:7" hidden="1" x14ac:dyDescent="0.25">
      <c r="A62" s="11">
        <v>43151</v>
      </c>
      <c r="B62" s="7"/>
      <c r="C62" s="7"/>
      <c r="D62" s="8"/>
      <c r="E62" s="5"/>
      <c r="F62" s="3"/>
      <c r="G62" s="4"/>
    </row>
    <row r="63" spans="1:7" hidden="1" x14ac:dyDescent="0.25">
      <c r="A63" s="11">
        <v>43152</v>
      </c>
      <c r="B63" s="7"/>
      <c r="C63" s="7"/>
      <c r="D63" s="8"/>
      <c r="E63" s="5"/>
      <c r="F63" s="3"/>
      <c r="G63" s="4"/>
    </row>
    <row r="64" spans="1:7" x14ac:dyDescent="0.25">
      <c r="A64" s="11">
        <v>43153</v>
      </c>
      <c r="B64" s="7"/>
      <c r="C64" s="7"/>
      <c r="D64" s="8"/>
      <c r="E64" s="5"/>
      <c r="F64" s="3"/>
      <c r="G64" s="4"/>
    </row>
    <row r="65" spans="1:7" x14ac:dyDescent="0.25">
      <c r="A65" s="11">
        <v>43154</v>
      </c>
      <c r="B65" s="7"/>
      <c r="C65" s="7"/>
      <c r="D65" s="8"/>
      <c r="E65" s="5"/>
      <c r="F65" s="3"/>
      <c r="G65" s="4"/>
    </row>
    <row r="66" spans="1:7" hidden="1" x14ac:dyDescent="0.25">
      <c r="A66" s="11"/>
      <c r="B66" s="9"/>
      <c r="C66" s="9"/>
      <c r="D66" s="10"/>
      <c r="E66" s="5"/>
      <c r="F66" s="3"/>
      <c r="G66" s="4"/>
    </row>
    <row r="67" spans="1:7" x14ac:dyDescent="0.25">
      <c r="A67" s="11"/>
      <c r="B67" s="9"/>
      <c r="C67" s="9"/>
      <c r="D67" s="10"/>
      <c r="E67" s="5"/>
      <c r="F67" s="3"/>
      <c r="G67" s="4"/>
    </row>
    <row r="68" spans="1:7" ht="13.8" thickBot="1" x14ac:dyDescent="0.3">
      <c r="A68" s="6" t="s">
        <v>4</v>
      </c>
      <c r="B68" s="9"/>
      <c r="C68" s="9"/>
      <c r="D68" s="10"/>
      <c r="E68" s="5"/>
      <c r="F68" s="3"/>
      <c r="G68" s="4"/>
    </row>
    <row r="69" spans="1:7" ht="13.8" thickBot="1" x14ac:dyDescent="0.3">
      <c r="A69" s="34" t="s">
        <v>5</v>
      </c>
      <c r="B69" s="35"/>
      <c r="C69" s="35"/>
      <c r="D69" s="36"/>
      <c r="E69" s="38" t="s">
        <v>20</v>
      </c>
      <c r="F69" s="39"/>
      <c r="G69" s="4"/>
    </row>
    <row r="70" spans="1:7" s="31" customFormat="1" ht="12" x14ac:dyDescent="0.25">
      <c r="A70" s="41" t="s">
        <v>35</v>
      </c>
      <c r="B70" s="42"/>
      <c r="C70" s="42"/>
      <c r="D70" s="43"/>
      <c r="E70" s="44"/>
      <c r="F70" s="45"/>
      <c r="G70" s="46"/>
    </row>
    <row r="71" spans="1:7" s="31" customFormat="1" ht="12" x14ac:dyDescent="0.25">
      <c r="A71" s="31" t="s">
        <v>31</v>
      </c>
      <c r="B71" s="42"/>
      <c r="C71" s="42"/>
      <c r="D71" s="43"/>
      <c r="E71" s="44"/>
      <c r="F71" s="45"/>
      <c r="G71" s="46"/>
    </row>
    <row r="72" spans="1:7" s="31" customFormat="1" ht="12" x14ac:dyDescent="0.25">
      <c r="A72" s="31" t="s">
        <v>32</v>
      </c>
      <c r="B72" s="42"/>
      <c r="C72" s="42"/>
      <c r="D72" s="43"/>
      <c r="E72" s="44"/>
      <c r="F72" s="45"/>
      <c r="G72" s="46"/>
    </row>
    <row r="73" spans="1:7" x14ac:dyDescent="0.25">
      <c r="B73" s="9"/>
      <c r="C73" s="9"/>
      <c r="D73" s="10"/>
      <c r="E73" s="5"/>
      <c r="F73" s="3"/>
      <c r="G73" s="4"/>
    </row>
  </sheetData>
  <mergeCells count="16">
    <mergeCell ref="F17:F18"/>
    <mergeCell ref="G17:G18"/>
    <mergeCell ref="A13:C13"/>
    <mergeCell ref="D13:E13"/>
    <mergeCell ref="D15:E15"/>
    <mergeCell ref="A17:A18"/>
    <mergeCell ref="B17:B18"/>
    <mergeCell ref="C17:C18"/>
    <mergeCell ref="D17:D18"/>
    <mergeCell ref="E17:E18"/>
    <mergeCell ref="A10:C10"/>
    <mergeCell ref="D10:E10"/>
    <mergeCell ref="A11:C11"/>
    <mergeCell ref="D11:E11"/>
    <mergeCell ref="A12:C12"/>
    <mergeCell ref="D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Chicago</vt:lpstr>
      <vt:lpstr>Kansas City</vt:lpstr>
    </vt:vector>
  </TitlesOfParts>
  <Company>CME Group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FSEA50</dc:creator>
  <cp:lastModifiedBy>Dan O'Brien</cp:lastModifiedBy>
  <dcterms:created xsi:type="dcterms:W3CDTF">2010-04-14T14:50:36Z</dcterms:created>
  <dcterms:modified xsi:type="dcterms:W3CDTF">2018-01-04T22:14:41Z</dcterms:modified>
</cp:coreProperties>
</file>