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<sst xmlns="http://schemas.openxmlformats.org/spreadsheetml/2006/main" count="337" uniqueCount="152">
  <si>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</si>
  <si>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</si>
  <si>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</si>
  <si>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</si>
  <si>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</si>
  <si>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</si>
  <si>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</si>
  <si>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</si>
  <si>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</si>
  <si>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</si>
  <si>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</si>
  <si>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</si>
  <si>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</si>
  <si>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</si>
  <si>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</si>
  <si>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</si>
  <si>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</si>
  <si>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</si>
  <si>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</si>
  <si>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</si>
  <si>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</si>
  <si>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</si>
  <si>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</si>
  <si>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</si>
  <si>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</si>
  <si>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</si>
  <si>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</si>
  <si>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</si>
  <si>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</si>
  <si>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</si>
  <si>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</si>
  <si>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</si>
  <si>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</si>
  <si>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</si>
  <si>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</si>
  <si>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</si>
  <si>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</si>
  <si>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</si>
  <si>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</si>
  <si>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</si>
  <si>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</si>
  <si>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</si>
  <si>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</si>
  <si>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</si>
  <si>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</si>
  <si>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</si>
  <si>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</si>
  <si>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</si>
  <si>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</si>
  <si>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</si>
  <si>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</si>
  <si>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</si>
  <si>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</si>
  <si>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</si>
  <si>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</si>
  <si>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</si>
  <si>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</si>
  <si>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</si>
  <si>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</si>
  <si>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</si>
  <si>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</si>
  <si>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</si>
  <si>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</si>
  <si>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</si>
  <si>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</si>
  <si>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</si>
  <si>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</si>
  <si>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</si>
  <si>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</si>
  <si>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</si>
  <si>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</si>
  <si>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</si>
  <si>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</si>
  <si>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</si>
  <si>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</si>
  <si>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</si>
  <si>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</si>
  <si>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</si>
  <si>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</si>
  <si>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</si>
  <si>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</si>
  <si>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</si>
  <si>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</si>
  <si>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</si>
  <si>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</si>
  <si>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</si>
  <si>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</si>
  <si>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</si>
  <si>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</si>
  <si>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</si>
  <si>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</si>
  <si>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</si>
  <si>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</si>
  <si>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</si>
  <si>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</si>
  <si>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</si>
  <si>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</si>
  <si>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</si>
  <si>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</si>
  <si>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</si>
  <si>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</si>
  <si>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</si>
  <si>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</si>
  <si>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</si>
  <si>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</si>
  <si>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</si>
  <si>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</si>
  <si>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</si>
  <si>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</si>
  <si>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</si>
  <si>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</si>
  <si>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</si>
  <si>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</si>
  <si>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</si>
  <si>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</si>
  <si>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</si>
  <si>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</si>
  <si>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</si>
  <si>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</si>
  <si>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</si>
  <si>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</si>
  <si>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</si>
  <si>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</si>
  <si>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</si>
  <si>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</si>
  <si>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</si>
  <si>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</si>
  <si>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</si>
  <si>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</si>
  <si>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</si>
  <si>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</si>
  <si>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</si>
  <si>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</si>
  <si>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</si>
  <si>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</si>
  <si>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</si>
  <si>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</si>
  <si>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</si>
  <si>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</si>
  <si>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</si>
  <si>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</si>
  <si>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</si>
  <si>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</si>
  <si>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</si>
  <si>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</si>
  <si>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</si>
  <si>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</si>
  <si>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</si>
  <si>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</si>
  <si>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</si>
  <si>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2.8.19</t>
  </si>
  <si>
    <t>Source:  USDA WASDE Report 2.8.19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</si>
</sst>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4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0"/>
    </font>
    <font>
      <sz val="10"/>
      <color indexed="8"/>
      <name val="Verdana"/>
      <family val="0"/>
    </font>
    <font>
      <sz val="8.75"/>
      <color indexed="8"/>
      <name val="Verdana"/>
      <family val="0"/>
    </font>
    <font>
      <sz val="9"/>
      <color indexed="8"/>
      <name val="Verdana"/>
      <family val="0"/>
    </font>
    <font>
      <sz val="6.3"/>
      <color indexed="8"/>
      <name val="Verdana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1.5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9"/>
      <color indexed="9"/>
      <name val="Verdana"/>
      <family val="0"/>
    </font>
    <font>
      <b/>
      <sz val="12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0.22238514173998045</c:v>
                </c:pt>
              </c:numCache>
            </c:numRef>
          </c:val>
        </c:ser>
        <c:axId val="33188360"/>
        <c:axId val="30259785"/>
      </c:bar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 val="autoZero"/>
        <c:auto val="1"/>
        <c:lblOffset val="100"/>
        <c:tickLblSkip val="2"/>
        <c:noMultiLvlLbl val="0"/>
      </c:catAx>
      <c:valAx>
        <c:axId val="30259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</c:numCache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 val="autoZero"/>
        <c:auto val="0"/>
        <c:lblOffset val="100"/>
        <c:tickLblSkip val="2"/>
        <c:tickMarkSkip val="2"/>
        <c:noMultiLvlLbl val="0"/>
      </c:catAx>
      <c:valAx>
        <c:axId val="22161517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9</c:v>
                </c:pt>
                <c:pt idx="45">
                  <c:v>31</c:v>
                </c:pt>
              </c:numCache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 val="autoZero"/>
        <c:auto val="1"/>
        <c:lblOffset val="100"/>
        <c:tickLblSkip val="2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2168</c:v>
                </c:pt>
                <c:pt idx="45">
                  <c:v>2217</c:v>
                </c:pt>
              </c:numCache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 val="autoZero"/>
        <c:auto val="1"/>
        <c:lblOffset val="100"/>
        <c:tickLblSkip val="2"/>
        <c:noMultiLvlLbl val="0"/>
      </c:catAx>
      <c:valAx>
        <c:axId val="26430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</c:numCache>
            </c:numRef>
          </c:val>
        </c:ser>
        <c:axId val="36547846"/>
        <c:axId val="60495159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36547846"/>
        <c:axId val="60495159"/>
      </c:lineChart>
      <c:cat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159"/>
        <c:crosses val="autoZero"/>
        <c:auto val="0"/>
        <c:lblOffset val="100"/>
        <c:tickLblSkip val="2"/>
        <c:tickMarkSkip val="2"/>
        <c:noMultiLvlLbl val="0"/>
      </c:catAx>
      <c:valAx>
        <c:axId val="6049515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78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</c:numCache>
            </c:numRef>
          </c:val>
          <c:smooth val="0"/>
        </c:ser>
        <c:marker val="1"/>
        <c:axId val="7585520"/>
        <c:axId val="1160817"/>
      </c:lineChart>
      <c:catAx>
        <c:axId val="758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 val="autoZero"/>
        <c:auto val="0"/>
        <c:lblOffset val="100"/>
        <c:tickLblSkip val="2"/>
        <c:tickMarkSkip val="2"/>
        <c:noMultiLvlLbl val="0"/>
      </c:catAx>
      <c:valAx>
        <c:axId val="1160817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55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5002</c:v>
                </c:pt>
              </c:numCache>
            </c:numRef>
          </c:val>
        </c:ser>
        <c:axId val="10447354"/>
        <c:axId val="26917323"/>
      </c:barChart>
      <c:cat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 val="autoZero"/>
        <c:auto val="0"/>
        <c:lblOffset val="100"/>
        <c:tickLblSkip val="2"/>
        <c:tickMarkSkip val="2"/>
        <c:noMultiLvlLbl val="0"/>
      </c:catAx>
      <c:valAx>
        <c:axId val="26917323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73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1875</c:v>
                </c:pt>
              </c:numCache>
            </c:numRef>
          </c:val>
        </c:ser>
        <c:axId val="40929316"/>
        <c:axId val="32819525"/>
      </c:barChart>
      <c:catAx>
        <c:axId val="4092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 val="autoZero"/>
        <c:auto val="0"/>
        <c:lblOffset val="100"/>
        <c:tickLblSkip val="2"/>
        <c:tickMarkSkip val="2"/>
        <c:noMultiLvlLbl val="0"/>
      </c:catAx>
      <c:valAx>
        <c:axId val="32819525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26940270"/>
        <c:axId val="41135839"/>
      </c:lineChart>
      <c:cat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auto val="0"/>
        <c:lblOffset val="100"/>
        <c:tickLblSkip val="2"/>
        <c:tickMarkSkip val="2"/>
        <c:noMultiLvlLbl val="0"/>
      </c:catAx>
      <c:valAx>
        <c:axId val="41135839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0.22238514173998045</c:v>
                </c:pt>
              </c:numCache>
            </c:numRef>
          </c:val>
        </c:ser>
        <c:axId val="34678232"/>
        <c:axId val="43668633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axId val="57473378"/>
        <c:axId val="47498355"/>
      </c:lineChart>
      <c:cat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 val="autoZero"/>
        <c:auto val="0"/>
        <c:lblOffset val="100"/>
        <c:tickLblSkip val="4"/>
        <c:tickMarkSkip val="4"/>
        <c:noMultiLvlLbl val="0"/>
      </c:catAx>
      <c:valAx>
        <c:axId val="43668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678232"/>
        <c:crossesAt val="1"/>
        <c:crossBetween val="between"/>
        <c:dispUnits/>
      </c:valAx>
      <c:catAx>
        <c:axId val="57473378"/>
        <c:scaling>
          <c:orientation val="minMax"/>
        </c:scaling>
        <c:axPos val="b"/>
        <c:delete val="1"/>
        <c:majorTickMark val="out"/>
        <c:minorTickMark val="none"/>
        <c:tickLblPos val="nextTo"/>
        <c:crossAx val="47498355"/>
        <c:crosses val="autoZero"/>
        <c:auto val="0"/>
        <c:lblOffset val="100"/>
        <c:tickLblSkip val="1"/>
        <c:noMultiLvlLbl val="0"/>
      </c:catAx>
      <c:valAx>
        <c:axId val="47498355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4733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0.181</cdr:y>
    </cdr:from>
    <cdr:to>
      <cdr:x>0.931</cdr:x>
      <cdr:y>0.2895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61912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51.6 bu/A and USDA estimated 89.2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0.8915</cdr:x>
      <cdr:y>0.29075</cdr:y>
    </cdr:from>
    <cdr:to>
      <cdr:x>0.9195</cdr:x>
      <cdr:y>0.40825</cdr:y>
    </cdr:to>
    <cdr:sp>
      <cdr:nvSpPr>
        <cdr:cNvPr id="3" name="Line 5"/>
        <cdr:cNvSpPr>
          <a:spLocks/>
        </cdr:cNvSpPr>
      </cdr:nvSpPr>
      <cdr:spPr>
        <a:xfrm>
          <a:off x="4752975" y="990600"/>
          <a:ext cx="152400" cy="400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92f23ab-1e4a-4aa6-8128-3bf5b3e1c8f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438150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89.2 m. planted acres</a:t>
          </a:r>
        </a:p>
      </cdr:txBody>
    </cdr:sp>
  </cdr:relSizeAnchor>
  <cdr:relSizeAnchor xmlns:cdr="http://schemas.openxmlformats.org/drawingml/2006/chartDrawing">
    <cdr:from>
      <cdr:x>0.869</cdr:x>
      <cdr:y>0.12675</cdr:y>
    </cdr:from>
    <cdr:to>
      <cdr:x>0.962</cdr:x>
      <cdr:y>0.181</cdr:y>
    </cdr:to>
    <cdr:sp>
      <cdr:nvSpPr>
        <cdr:cNvPr id="4" name="Line 5"/>
        <cdr:cNvSpPr>
          <a:spLocks/>
        </cdr:cNvSpPr>
      </cdr:nvSpPr>
      <cdr:spPr>
        <a:xfrm>
          <a:off x="4629150" y="447675"/>
          <a:ext cx="49530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d328585-e613-4f4d-83bc-462506925446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a3a3bde-6aed-4b76-99fa-d20a19b97359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23825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88eab53-9222-4549-860e-1e75335fe3ff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056f0af-b9b6-4f8e-90d5-21021c6cc4f7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51.6 bu./acre and USDA estimated 89.2 m. planted acres</a:t>
          </a:r>
        </a:p>
      </cdr:txBody>
    </cdr:sp>
  </cdr:relSizeAnchor>
  <cdr:relSizeAnchor xmlns:cdr="http://schemas.openxmlformats.org/drawingml/2006/chartDrawing">
    <cdr:from>
      <cdr:x>0.87775</cdr:x>
      <cdr:y>0.157</cdr:y>
    </cdr:from>
    <cdr:to>
      <cdr:x>0.949</cdr:x>
      <cdr:y>0.1625</cdr:y>
    </cdr:to>
    <cdr:sp>
      <cdr:nvSpPr>
        <cdr:cNvPr id="4" name="Line 6"/>
        <cdr:cNvSpPr>
          <a:spLocks/>
        </cdr:cNvSpPr>
      </cdr:nvSpPr>
      <cdr:spPr>
        <a:xfrm flipV="1">
          <a:off x="4657725" y="533400"/>
          <a:ext cx="3810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ecd2183-f7aa-4dfd-817d-6bf4563de54c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9835d58-67f7-403e-94d8-334b2079d2b0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90500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883670d-97d0-41f4-a680-a09d531e444f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0.7735</cdr:x>
      <cdr:y>0.14175</cdr:y>
    </cdr:from>
    <cdr:to>
      <cdr:x>0.935</cdr:x>
      <cdr:y>0.18575</cdr:y>
    </cdr:to>
    <cdr:sp>
      <cdr:nvSpPr>
        <cdr:cNvPr id="2" name="Line 5"/>
        <cdr:cNvSpPr>
          <a:spLocks/>
        </cdr:cNvSpPr>
      </cdr:nvSpPr>
      <cdr:spPr>
        <a:xfrm>
          <a:off x="4362450" y="504825"/>
          <a:ext cx="9144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451f175-876a-4a8a-ae31-6ae0f18cd136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51.6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89.2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fa683c-d0fb-4eaa-9c95-9ff7ccadfa43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2.8.19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137">
        <v>89.2</v>
      </c>
      <c r="AW8" s="87">
        <f>AV8</f>
        <v>89.2</v>
      </c>
      <c r="AX8" s="87">
        <f>AW8</f>
        <v>89.2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88.1</v>
      </c>
      <c r="AW9" s="87">
        <f>AV9</f>
        <v>88.1</v>
      </c>
      <c r="AX9" s="87">
        <f>AW9</f>
        <v>88.1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38">
        <v>51.6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0.9922394678492239</v>
      </c>
      <c r="AV11" s="139">
        <f>AV9/AV8</f>
        <v>0.9876681614349775</v>
      </c>
      <c r="AW11" s="88">
        <f t="shared" si="6"/>
        <v>0.9876681614349775</v>
      </c>
      <c r="AX11" s="88">
        <f t="shared" si="6"/>
        <v>0.9876681614349775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4412</v>
      </c>
      <c r="AV12" s="140">
        <v>4544</v>
      </c>
      <c r="AW12" s="89">
        <f t="shared" si="8"/>
        <v>3499.2329317269073</v>
      </c>
      <c r="AX12" s="89">
        <f t="shared" si="8"/>
        <v>4581.2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438</v>
      </c>
      <c r="AW13" s="89">
        <f>AV13</f>
        <v>438</v>
      </c>
      <c r="AX13" s="89">
        <f>AW13</f>
        <v>438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20</v>
      </c>
      <c r="AW14" s="89">
        <f>AV14</f>
        <v>20</v>
      </c>
      <c r="AX14" s="89">
        <f>AW14</f>
        <v>20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4735</v>
      </c>
      <c r="AV15" s="82">
        <v>5002</v>
      </c>
      <c r="AW15" s="82">
        <f>SUM(AW12:AW14)</f>
        <v>3957.2329317269073</v>
      </c>
      <c r="AX15" s="82">
        <f t="shared" si="16"/>
        <v>5039.2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2090</v>
      </c>
      <c r="AW17" s="89">
        <f aca="true" t="shared" si="17" ref="AW17:AX19">AV17</f>
        <v>2090</v>
      </c>
      <c r="AX17" s="89">
        <f t="shared" si="17"/>
        <v>2090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96</v>
      </c>
      <c r="AW18" s="89">
        <f t="shared" si="17"/>
        <v>96</v>
      </c>
      <c r="AX18" s="89">
        <f t="shared" si="17"/>
        <v>96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9</v>
      </c>
      <c r="AV19" s="144">
        <v>31</v>
      </c>
      <c r="AW19" s="89">
        <f t="shared" si="17"/>
        <v>31</v>
      </c>
      <c r="AX19" s="89">
        <f t="shared" si="17"/>
        <v>31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113</v>
      </c>
      <c r="AV20" s="82">
        <f t="shared" si="19"/>
        <v>127</v>
      </c>
      <c r="AW20" s="82">
        <f>AW19+AW18</f>
        <v>127</v>
      </c>
      <c r="AX20" s="82">
        <f t="shared" si="19"/>
        <v>127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2168</v>
      </c>
      <c r="AV21" s="82">
        <f>SUM(AV17:AV19)</f>
        <v>2217</v>
      </c>
      <c r="AW21" s="82">
        <f t="shared" si="23"/>
        <v>2217</v>
      </c>
      <c r="AX21" s="82">
        <f>SUM(AX17:AX19)</f>
        <v>2217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144">
        <v>1875</v>
      </c>
      <c r="AW23" s="89">
        <f>AV23</f>
        <v>1875</v>
      </c>
      <c r="AX23" s="89">
        <f>AW23</f>
        <v>1875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4297</v>
      </c>
      <c r="AV25" s="82">
        <v>4092</v>
      </c>
      <c r="AW25" s="82">
        <f t="shared" si="26"/>
        <v>4092</v>
      </c>
      <c r="AX25" s="82">
        <f t="shared" si="26"/>
        <v>4092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438</v>
      </c>
      <c r="AV27" s="82">
        <v>910</v>
      </c>
      <c r="AW27" s="82">
        <f t="shared" si="29"/>
        <v>-134.76706827309272</v>
      </c>
      <c r="AX27" s="82">
        <f t="shared" si="29"/>
        <v>947.1999999999998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0.10193158017221317</v>
      </c>
      <c r="AV32" s="108">
        <f t="shared" si="36"/>
        <v>0.22238514173998045</v>
      </c>
      <c r="AW32" s="108">
        <f t="shared" si="36"/>
        <v>-0.03293427865911357</v>
      </c>
      <c r="AX32" s="108">
        <f t="shared" si="36"/>
        <v>0.23147605083088948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8.1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9.1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9</v>
      </c>
      <c r="N47" s="51">
        <f>'Soybean Annual Balance Sheet'!$AU$21</f>
        <v>2168</v>
      </c>
      <c r="O47" s="51">
        <f>'Soybean Annual Balance Sheet'!$AU$23</f>
        <v>2129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89.2</v>
      </c>
      <c r="E48" s="57">
        <f>'Soybean Annual Balance Sheet'!$AV$9</f>
        <v>88.1</v>
      </c>
      <c r="F48" s="58">
        <f>'Soybean Annual Balance Sheet'!$AV$10</f>
        <v>51.6</v>
      </c>
      <c r="G48" s="59">
        <f>'Soybean Annual Balance Sheet'!$AV$12</f>
        <v>4544</v>
      </c>
      <c r="H48" s="59">
        <f>'Soybean Annual Balance Sheet'!$AV$13</f>
        <v>438</v>
      </c>
      <c r="I48" s="59">
        <f>'Soybean Annual Balance Sheet'!$AV$14</f>
        <v>20</v>
      </c>
      <c r="J48" s="59">
        <f>'Soybean Annual Balance Sheet'!$AV$15</f>
        <v>5002</v>
      </c>
      <c r="K48" s="59">
        <f>'Soybean Annual Balance Sheet'!$AV$17</f>
        <v>2090</v>
      </c>
      <c r="L48" s="59">
        <f>'Soybean Annual Balance Sheet'!$AV$18</f>
        <v>96</v>
      </c>
      <c r="M48" s="59">
        <f>'Soybean Annual Balance Sheet'!$AV$19</f>
        <v>31</v>
      </c>
      <c r="N48" s="59">
        <f>'Soybean Annual Balance Sheet'!$AV$21</f>
        <v>2217</v>
      </c>
      <c r="O48" s="59">
        <f>'Soybean Annual Balance Sheet'!$AV$23</f>
        <v>1875</v>
      </c>
      <c r="P48" s="59">
        <f>'Soybean Annual Balance Sheet'!$AV$25</f>
        <v>4092</v>
      </c>
      <c r="Q48" s="59">
        <f>'Soybean Annual Balance Sheet'!$AV$27</f>
        <v>910</v>
      </c>
      <c r="R48" s="56"/>
      <c r="S48" s="56"/>
      <c r="T48" s="60"/>
      <c r="U48" s="61">
        <f>'Soybean Annual Balance Sheet'!$AV$32</f>
        <v>0.22238514173998045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2019-02-11T21:24:56Z</dcterms:modified>
  <cp:category/>
  <cp:version/>
  <cp:contentType/>
  <cp:contentStatus/>
</cp:coreProperties>
</file>