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<sst xmlns="http://schemas.openxmlformats.org/spreadsheetml/2006/main" count="374" uniqueCount="140">
  <si>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</si>
  <si>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</si>
  <si>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</si>
  <si>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</si>
  <si>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</si>
  <si>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</si>
  <si>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</si>
  <si>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</si>
  <si>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</si>
  <si>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</si>
  <si>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</si>
  <si>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</si>
  <si>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</si>
  <si>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</si>
  <si>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</si>
  <si>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</si>
  <si>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</si>
  <si>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</si>
  <si>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</si>
  <si>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</si>
  <si>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</si>
  <si>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</si>
  <si>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</si>
  <si>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</si>
  <si>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</si>
  <si>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</si>
  <si>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</si>
  <si>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</si>
  <si>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</si>
  <si>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</si>
  <si>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</si>
  <si>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</si>
  <si>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</si>
  <si>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</si>
  <si>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</si>
  <si>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</si>
  <si>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</si>
  <si>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</si>
  <si>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</si>
  <si>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</si>
  <si>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</si>
  <si>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</si>
  <si>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</si>
  <si>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</si>
  <si>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</si>
  <si>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</si>
  <si>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</si>
  <si>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</si>
  <si>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</si>
  <si>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</si>
  <si>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</si>
  <si>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</si>
  <si>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</si>
  <si>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</si>
  <si>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</si>
  <si>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</si>
  <si>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</si>
  <si>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</si>
  <si>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</si>
  <si>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</si>
  <si>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</si>
  <si>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</si>
  <si>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</si>
  <si>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</si>
  <si>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</si>
  <si>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</si>
  <si>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</si>
  <si>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</si>
  <si>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</si>
  <si>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</si>
  <si>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</si>
  <si>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</si>
  <si>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</si>
  <si>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</si>
  <si>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</si>
  <si>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</si>
  <si>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</si>
  <si>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</si>
  <si>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</si>
  <si>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</si>
  <si>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</si>
  <si>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</si>
  <si>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</si>
  <si>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</si>
  <si>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</si>
  <si>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</si>
  <si>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</si>
  <si>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</si>
  <si>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</si>
  <si>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</si>
  <si>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</si>
  <si>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</si>
  <si>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</si>
  <si>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</si>
  <si>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</si>
  <si>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</si>
  <si>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</si>
  <si>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</si>
  <si>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</si>
  <si>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</si>
  <si>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</si>
  <si>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</si>
  <si>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</si>
  <si>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</si>
  <si>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</si>
  <si>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</si>
  <si>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</si>
  <si>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</si>
  <si>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</si>
  <si>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</si>
  <si>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</si>
  <si>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</si>
  <si>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</si>
  <si>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</si>
  <si>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</si>
  <si>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</si>
  <si>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</si>
  <si>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</si>
  <si>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</si>
  <si>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</si>
  <si>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</si>
  <si>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</si>
  <si>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</si>
  <si>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</si>
  <si>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</si>
  <si>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</si>
  <si>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</si>
  <si>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</si>
  <si>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</si>
  <si>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</si>
  <si>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</si>
  <si>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</si>
  <si>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</si>
  <si>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</si>
  <si>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</si>
  <si>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</si>
  <si>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</si>
  <si>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</si>
  <si>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1.12.21</t>
  </si>
  <si>
    <t>Source:  USDA WASDE Report 1.12.21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</si>
</sst>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0.3910196445275959</c:v>
                </c:pt>
              </c:numCache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 val="autoZero"/>
        <c:auto val="1"/>
        <c:lblOffset val="100"/>
        <c:tickLblSkip val="3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0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4.85</c:v>
                </c:pt>
              </c:numCache>
            </c:numRef>
          </c:val>
          <c:smooth val="0"/>
        </c:ser>
        <c:marker val="1"/>
        <c:axId val="59575017"/>
        <c:axId val="66413106"/>
      </c:line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 val="autoZero"/>
        <c:auto val="0"/>
        <c:lblOffset val="100"/>
        <c:tickLblSkip val="3"/>
        <c:tickMarkSkip val="2"/>
        <c:noMultiLvlLbl val="0"/>
      </c:catAx>
      <c:valAx>
        <c:axId val="6641310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750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0.3910196445275959</c:v>
                </c:pt>
              </c:numCache>
            </c:numRef>
          </c:val>
        </c:ser>
        <c:axId val="60847043"/>
        <c:axId val="10752476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4.85</c:v>
                </c:pt>
              </c:numCache>
            </c:numRef>
          </c:val>
          <c:smooth val="0"/>
        </c:ser>
        <c:axId val="29663421"/>
        <c:axId val="65644198"/>
      </c:line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2476"/>
        <c:crosses val="autoZero"/>
        <c:auto val="0"/>
        <c:lblOffset val="100"/>
        <c:tickLblSkip val="3"/>
        <c:tickMarkSkip val="2"/>
        <c:noMultiLvlLbl val="0"/>
      </c:catAx>
      <c:valAx>
        <c:axId val="1075247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47043"/>
        <c:crossesAt val="1"/>
        <c:crossBetween val="between"/>
        <c:dispUnits/>
        <c:minorUnit val="0.05"/>
      </c:valAx>
      <c:catAx>
        <c:axId val="2966342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44198"/>
        <c:crosses val="autoZero"/>
        <c:auto val="0"/>
        <c:lblOffset val="100"/>
        <c:tickLblSkip val="1"/>
        <c:noMultiLvlLbl val="0"/>
      </c:catAx>
      <c:valAx>
        <c:axId val="6564419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Sheet'!$G$4:$G$51</c:f>
              <c:numCache>
                <c:ptCount val="48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1826</c:v>
                </c:pt>
              </c:numCache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 val="autoZero"/>
        <c:auto val="0"/>
        <c:lblOffset val="100"/>
        <c:tickLblSkip val="3"/>
        <c:tickMarkSkip val="2"/>
        <c:noMultiLvlLbl val="0"/>
      </c:catAx>
      <c:valAx>
        <c:axId val="1557979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Sheet'!$N$4:$N$51</c:f>
              <c:numCache>
                <c:ptCount val="48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1123</c:v>
                </c:pt>
                <c:pt idx="47">
                  <c:v>1153</c:v>
                </c:pt>
              </c:numCache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 val="autoZero"/>
        <c:auto val="1"/>
        <c:lblOffset val="100"/>
        <c:tickLblSkip val="3"/>
        <c:noMultiLvlLbl val="0"/>
      </c:catAx>
      <c:valAx>
        <c:axId val="10562914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65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Sheet'!$M$4:$M$51</c:f>
              <c:numCache>
                <c:ptCount val="48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101</c:v>
                </c:pt>
                <c:pt idx="47">
                  <c:v>125</c:v>
                </c:pt>
              </c:numCache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289676"/>
        <c:crosses val="autoZero"/>
        <c:auto val="1"/>
        <c:lblOffset val="100"/>
        <c:tickLblSkip val="3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7957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Sheet'!$L$4:$L$51</c:f>
              <c:numCache>
                <c:ptCount val="48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965</c:v>
                </c:pt>
              </c:numCache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931926"/>
        <c:crosses val="autoZero"/>
        <c:auto val="1"/>
        <c:lblOffset val="100"/>
        <c:tickLblSkip val="3"/>
        <c:noMultiLvlLbl val="0"/>
      </c:catAx>
      <c:valAx>
        <c:axId val="46931926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953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Sheet'!$E$4:$E$51</c:f>
              <c:numCache>
                <c:ptCount val="48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</c:numCache>
            </c:numRef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389632"/>
        <c:crosses val="autoZero"/>
        <c:auto val="0"/>
        <c:lblOffset val="100"/>
        <c:tickLblSkip val="3"/>
        <c:tickMarkSkip val="2"/>
        <c:noMultiLvlLbl val="0"/>
      </c:catAx>
      <c:valAx>
        <c:axId val="4338963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73415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Sheet'!$F$4:$F$51</c:f>
              <c:numCache>
                <c:ptCount val="48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</c:numCache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 val="autoZero"/>
        <c:auto val="0"/>
        <c:lblOffset val="100"/>
        <c:tickLblSkip val="3"/>
        <c:tickMarkSkip val="2"/>
        <c:noMultiLvlLbl val="0"/>
      </c:catAx>
      <c:valAx>
        <c:axId val="24899274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36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Sheet'!$C$4:$C$51</c:f>
              <c:numCache>
                <c:ptCount val="48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44.3</c:v>
                </c:pt>
              </c:numCache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 val="autoZero"/>
        <c:auto val="0"/>
        <c:lblOffset val="100"/>
        <c:tickLblSkip val="3"/>
        <c:tickMarkSkip val="2"/>
        <c:noMultiLvlLbl val="0"/>
      </c:catAx>
      <c:valAx>
        <c:axId val="357528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Sheet'!$J$4:$J$51</c:f>
              <c:numCache>
                <c:ptCount val="48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3117</c:v>
                </c:pt>
                <c:pt idx="47">
                  <c:v>2974</c:v>
                </c:pt>
              </c:numCache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2558"/>
        <c:crosses val="autoZero"/>
        <c:auto val="0"/>
        <c:lblOffset val="100"/>
        <c:tickLblSkip val="3"/>
        <c:tickMarkSkip val="2"/>
        <c:noMultiLvlLbl val="0"/>
      </c:catAx>
      <c:valAx>
        <c:axId val="21162558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Sheet'!$Q$4:$Q$51</c:f>
              <c:numCache>
                <c:ptCount val="48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965</c:v>
                </c:pt>
                <c:pt idx="47">
                  <c:v>985</c:v>
                </c:pt>
              </c:numCache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 val="autoZero"/>
        <c:auto val="0"/>
        <c:lblOffset val="100"/>
        <c:tickLblSkip val="3"/>
        <c:tickMarkSkip val="2"/>
        <c:noMultiLvlLbl val="0"/>
      </c:catAx>
      <c:valAx>
        <c:axId val="3644560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 using USDA planted acreage estimate of 44.3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29755dc-22a6-458e-bbb5-c8348ae1b139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based on USDA yield estimate of 49.7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bffea85-ddcf-454a-9d3e-a659835fb214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4e49148-251b-4fb1-b79a-1af1e8a4720c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 of 44.3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49.7 bu/A and USDA estimated 44.3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7df08c7-ad54-4c1e-b299-fd2dba562d9d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9cafa99-43d3-4fb0-8a70-119a68f34e8a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1824cf1-1eaf-483a-af38-63d97fd764b8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784f5ac-e122-40e1-a3df-6c7975fae5da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f54bc0-1e20-4a5d-8633-90e29c5e0327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49.7 bu/A and USDA estimated 44.3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9d20667-820b-4eab-9c1b-988d0f4c350b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8a2b7c9-2a4b-4be2-9403-e46801fbee24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1f7c8bc7-e462-47df-b19c-212f9efb345f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1d5a0ac-ec2b-4083-b3d8-18d98dc721cc}" type="TxLink">
            <a:rPr lang="en-US" cap="none" sz="1100" b="1" i="0" u="none" baseline="0">
              <a:solidFill>
                <a:srgbClr val="000000"/>
              </a:solidFill>
            </a:rPr>
            <a:t>Source:  USDA WASDE Report 1.12.21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X4" sqref="AX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138</v>
      </c>
      <c r="C1" s="2"/>
      <c r="D1" s="2"/>
      <c r="X1" s="5"/>
    </row>
    <row r="2" spans="2:3" ht="12.75">
      <c r="B2" s="70" t="s">
        <v>139</v>
      </c>
      <c r="C2" s="70"/>
    </row>
    <row r="3" spans="2:51" ht="12.75">
      <c r="B3" s="15" t="str">
        <f>'Wheat Annual Balance Sheet'!B2&amp;" "&amp;"&amp; K-State Ag. Econ. Dept."</f>
        <v>Source:  USDA WASDE Report 1.12.21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71" t="s">
        <v>127</v>
      </c>
      <c r="AY4"/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8">
        <v>20</v>
      </c>
      <c r="AY5"/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6" t="s">
        <v>137</v>
      </c>
      <c r="AY6"/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2"/>
      <c r="AY7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8">
        <v>44.3</v>
      </c>
      <c r="AY8"/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99">
        <v>36.7</v>
      </c>
      <c r="AY9"/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99">
        <v>49.7</v>
      </c>
      <c r="AY10"/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73">
        <f>AX9/AX8</f>
        <v>0.8284424379232507</v>
      </c>
      <c r="AY11"/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74">
        <v>1826</v>
      </c>
      <c r="AY12"/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5">
        <f>AW28</f>
        <v>1028</v>
      </c>
      <c r="AY13"/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105</v>
      </c>
      <c r="AX14" s="85">
        <v>120</v>
      </c>
      <c r="AY14"/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3117</v>
      </c>
      <c r="AX15" s="74">
        <v>2974</v>
      </c>
      <c r="AY15"/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74"/>
      <c r="AY16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60</v>
      </c>
      <c r="AX17" s="85">
        <v>63</v>
      </c>
      <c r="AY17"/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5">
        <v>965</v>
      </c>
      <c r="AY18"/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101</v>
      </c>
      <c r="AX19" s="85">
        <v>125</v>
      </c>
      <c r="AY19"/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1123</v>
      </c>
      <c r="AX20" s="74">
        <v>1153</v>
      </c>
      <c r="AY20"/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74"/>
      <c r="AY21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965</v>
      </c>
      <c r="AX22" s="85">
        <v>985</v>
      </c>
      <c r="AY22"/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5"/>
      <c r="AY23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965</v>
      </c>
      <c r="AX24" s="74">
        <f>SUM(AX22:AX23)</f>
        <v>985</v>
      </c>
      <c r="AY24"/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74"/>
      <c r="AY25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2089</v>
      </c>
      <c r="AX26" s="74">
        <v>2138</v>
      </c>
      <c r="AY26"/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74"/>
      <c r="AY27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5">
        <v>836</v>
      </c>
      <c r="AY28"/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5"/>
      <c r="AY29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5"/>
      <c r="AY30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5"/>
      <c r="AY31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5"/>
      <c r="AY32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0.49210148396361897</v>
      </c>
      <c r="AX34" s="109">
        <f>AX28/AX26</f>
        <v>0.3910196445275959</v>
      </c>
      <c r="AY34"/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AY35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4.85</v>
      </c>
      <c r="AY36"/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105</v>
      </c>
      <c r="J50" s="45">
        <f>'Wheat Annual Balance Sheet'!$AW$15</f>
        <v>3117</v>
      </c>
      <c r="K50" s="45">
        <f>'Wheat Annual Balance Sheet'!$AW$17</f>
        <v>60</v>
      </c>
      <c r="L50" s="45">
        <f>'Wheat Annual Balance Sheet'!$AW$18</f>
        <v>962</v>
      </c>
      <c r="M50" s="45">
        <f>'Wheat Annual Balance Sheet'!$AW$19</f>
        <v>101</v>
      </c>
      <c r="N50" s="45">
        <f>'Wheat Annual Balance Sheet'!$AW$20</f>
        <v>1123</v>
      </c>
      <c r="O50" s="45">
        <f>'Wheat Annual Balance Sheet'!$AW$22</f>
        <v>965</v>
      </c>
      <c r="P50" s="45">
        <f>'Wheat Annual Balance Sheet'!$AW$23</f>
        <v>0</v>
      </c>
      <c r="Q50" s="45">
        <f>'Wheat Annual Balance Sheet'!$AW$24</f>
        <v>965</v>
      </c>
      <c r="R50" s="45">
        <f>'Wheat Annual Balance Sheet'!$AW$26</f>
        <v>2089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0.49210148396361897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4">
        <v>20</v>
      </c>
      <c r="C51" s="50">
        <f>'Wheat Annual Balance Sheet'!$AX$8</f>
        <v>44.3</v>
      </c>
      <c r="D51" s="50">
        <f>'Wheat Annual Balance Sheet'!$AX$9</f>
        <v>36.7</v>
      </c>
      <c r="E51" s="50">
        <f>'Wheat Annual Balance Sheet'!$AX$47</f>
        <v>21.8</v>
      </c>
      <c r="F51" s="50">
        <f>'Wheat Annual Balance Sheet'!$AX$10</f>
        <v>49.7</v>
      </c>
      <c r="G51" s="51">
        <f>'Wheat Annual Balance Sheet'!$AX$12</f>
        <v>1826</v>
      </c>
      <c r="H51" s="51">
        <f>'Wheat Annual Balance Sheet'!$AX$13</f>
        <v>1028</v>
      </c>
      <c r="I51" s="51">
        <f>'Wheat Annual Balance Sheet'!$AX$14</f>
        <v>120</v>
      </c>
      <c r="J51" s="51">
        <f>'Wheat Annual Balance Sheet'!$AX$15</f>
        <v>2974</v>
      </c>
      <c r="K51" s="51">
        <f>'Wheat Annual Balance Sheet'!$AX$17</f>
        <v>63</v>
      </c>
      <c r="L51" s="51">
        <f>'Wheat Annual Balance Sheet'!$AX$18</f>
        <v>965</v>
      </c>
      <c r="M51" s="51">
        <f>'Wheat Annual Balance Sheet'!$AX$19</f>
        <v>125</v>
      </c>
      <c r="N51" s="51">
        <f>'Wheat Annual Balance Sheet'!$AX$20</f>
        <v>1153</v>
      </c>
      <c r="O51" s="51">
        <f>'Wheat Annual Balance Sheet'!$AX$22</f>
        <v>985</v>
      </c>
      <c r="P51" s="51">
        <f>'Wheat Annual Balance Sheet'!$AX$23</f>
        <v>0</v>
      </c>
      <c r="Q51" s="51">
        <f>'Wheat Annual Balance Sheet'!$AX$24</f>
        <v>985</v>
      </c>
      <c r="R51" s="51">
        <f>'Wheat Annual Balance Sheet'!$AX$26</f>
        <v>2138</v>
      </c>
      <c r="S51" s="51">
        <f>'Wheat Annual Balance Sheet'!$AX$28</f>
        <v>836</v>
      </c>
      <c r="T51" s="51"/>
      <c r="U51" s="51"/>
      <c r="V51" s="51"/>
      <c r="W51" s="51"/>
      <c r="X51" s="52">
        <f>'Wheat Annual Balance Sheet'!$AX$34</f>
        <v>0.3910196445275959</v>
      </c>
      <c r="Y51" s="53">
        <f>'Wheat Annual Balance Sheet'!$AX$36</f>
        <v>4.85</v>
      </c>
      <c r="Z51" s="53">
        <f>'Wheat Annual Balance Sheet'!$AX$37</f>
        <v>0</v>
      </c>
      <c r="AA51" s="53">
        <f>'Wheat Annual Balance Sheet'!$AX$38</f>
        <v>0</v>
      </c>
      <c r="AB51" s="54">
        <f>'Wheat Annual Balance Sheet'!$AX$39</f>
        <v>0</v>
      </c>
      <c r="AC51" s="53">
        <f t="shared" si="2"/>
        <v>46.93573897649708</v>
      </c>
      <c r="AD51" s="55">
        <v>2019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2021-01-12T21:04:22Z</dcterms:modified>
  <cp:category/>
  <cp:version/>
  <cp:contentType/>
  <cp:contentStatus/>
</cp:coreProperties>
</file>